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19\ROBOSOUTEZ_PRO_SS_2019\11_TABULKY_A_PAVOUK\"/>
    </mc:Choice>
  </mc:AlternateContent>
  <bookViews>
    <workbookView xWindow="0" yWindow="0" windowWidth="15360" windowHeight="832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46" i="3" l="1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H29" i="3" l="1"/>
  <c r="H27" i="3"/>
  <c r="H28" i="3"/>
  <c r="H26" i="3"/>
  <c r="H25" i="3"/>
  <c r="H23" i="3"/>
  <c r="H22" i="3"/>
  <c r="H21" i="3"/>
  <c r="H17" i="3"/>
  <c r="H20" i="3"/>
  <c r="H18" i="3"/>
  <c r="H16" i="3"/>
  <c r="H12" i="3"/>
  <c r="D41" i="4"/>
  <c r="D37" i="4"/>
  <c r="D53" i="4"/>
  <c r="D49" i="4"/>
  <c r="G49" i="4" s="1"/>
  <c r="D43" i="4" l="1"/>
  <c r="G9" i="4"/>
  <c r="G53" i="4" s="1"/>
  <c r="J50" i="4" s="1"/>
  <c r="M49" i="4" s="1"/>
  <c r="D47" i="4"/>
  <c r="G43" i="4" s="1"/>
  <c r="G37" i="4"/>
  <c r="J38" i="4" s="1"/>
  <c r="J46" i="4" l="1"/>
  <c r="G31" i="4"/>
  <c r="G41" i="4"/>
  <c r="G15" i="4"/>
  <c r="J12" i="4" s="1"/>
  <c r="M11" i="4" s="1"/>
  <c r="P17" i="4" s="1"/>
  <c r="G17" i="4"/>
  <c r="J20" i="4"/>
  <c r="M44" i="4" s="1"/>
  <c r="P46" i="4" s="1"/>
  <c r="G11" i="4"/>
  <c r="G47" i="4" s="1"/>
  <c r="G27" i="4"/>
  <c r="J24" i="4"/>
  <c r="M21" i="4"/>
  <c r="S34" i="4" s="1"/>
  <c r="V38" i="4" s="1"/>
  <c r="P27" i="4" s="1"/>
  <c r="S23" i="4" s="1"/>
  <c r="G21" i="4"/>
  <c r="D35" i="4"/>
  <c r="G23" i="4"/>
  <c r="G35" i="4" s="1"/>
  <c r="J34" i="4" s="1"/>
  <c r="M35" i="4" s="1"/>
  <c r="J8" i="4"/>
  <c r="M40" i="4" s="1"/>
  <c r="P38" i="4" s="1"/>
  <c r="S41" i="4" s="1"/>
  <c r="D31" i="4"/>
  <c r="G5" i="4"/>
  <c r="H44" i="3"/>
  <c r="H40" i="3"/>
  <c r="H7" i="3"/>
  <c r="H8" i="3"/>
  <c r="H11" i="3"/>
  <c r="H6" i="3"/>
  <c r="H9" i="3"/>
  <c r="H5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D14" i="4" l="1"/>
  <c r="D20" i="4"/>
  <c r="D8" i="4"/>
  <c r="D17" i="4"/>
  <c r="D15" i="4"/>
  <c r="D27" i="4"/>
  <c r="D6" i="4"/>
</calcChain>
</file>

<file path=xl/sharedStrings.xml><?xml version="1.0" encoding="utf-8"?>
<sst xmlns="http://schemas.openxmlformats.org/spreadsheetml/2006/main" count="196" uniqueCount="147">
  <si>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</si>
  <si>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</si>
  <si>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</si>
  <si>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</si>
  <si>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</si>
  <si>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</si>
  <si>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</si>
  <si>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</si>
  <si>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</si>
  <si>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</si>
  <si>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</si>
  <si>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</si>
  <si>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</si>
  <si>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</si>
  <si>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</si>
  <si>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</si>
  <si>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</si>
  <si>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</si>
  <si>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</si>
  <si>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</si>
  <si>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</si>
  <si>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</si>
  <si>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</si>
  <si>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</si>
  <si>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</si>
  <si>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</si>
  <si>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</si>
  <si>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</si>
  <si>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</si>
  <si>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</si>
  <si>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</si>
  <si>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</si>
  <si>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</si>
  <si>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</si>
  <si>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</si>
  <si>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</si>
  <si>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</si>
  <si>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</si>
  <si>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</si>
  <si>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</si>
  <si>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</si>
  <si>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</si>
  <si>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</si>
  <si>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</si>
  <si>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</si>
  <si>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</si>
  <si>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</si>
  <si>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</si>
  <si>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</si>
  <si>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</si>
  <si>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</si>
  <si>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</si>
  <si>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</si>
  <si>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</si>
  <si>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</si>
  <si>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</si>
  <si>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</si>
  <si>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</si>
  <si>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</si>
  <si>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</si>
  <si>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</si>
  <si>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</si>
  <si>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</si>
  <si>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</si>
  <si>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</si>
  <si>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</si>
  <si>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</si>
  <si>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</si>
  <si>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</si>
  <si>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</si>
  <si>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</si>
  <si>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</si>
  <si>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</si>
  <si>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</si>
  <si>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</si>
  <si>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</si>
  <si>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</si>
  <si>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</si>
  <si>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</si>
  <si>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</si>
  <si>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</si>
  <si>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</si>
  <si>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</si>
  <si>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</si>
  <si>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</si>
  <si>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</si>
  <si>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</si>
  <si>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</si>
  <si>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</si>
  <si>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</si>
  <si>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</si>
  <si>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</si>
  <si>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</si>
  <si>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</si>
  <si>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</si>
  <si>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</si>
  <si>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</si>
  <si>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</si>
  <si>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</si>
  <si>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</si>
  <si>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</si>
  <si>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</si>
  <si>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</si>
  <si>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</si>
  <si>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</si>
  <si>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</si>
  <si>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</si>
  <si>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</si>
  <si>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</si>
  <si>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2019 PRO STŘEDOŠKOLSKÉ TÝMY - 1. KOLO</t>
  </si>
  <si>
    <t>ROBOSOUTĚŽ 2019 PRO SŠ - 1. KOLO</t>
  </si>
  <si>
    <t>2PK</t>
  </si>
  <si>
    <t>ROUDNICE!</t>
  </si>
  <si>
    <t xml:space="preserve">Roudnice nad Labem </t>
  </si>
  <si>
    <t>Holubi</t>
  </si>
  <si>
    <t>Fyfynka</t>
  </si>
  <si>
    <t>Lišky z automatu</t>
  </si>
  <si>
    <t>Banana Inc.</t>
  </si>
  <si>
    <t>Lovorobotika 1</t>
  </si>
  <si>
    <t>Lovorobotika 2</t>
  </si>
  <si>
    <t>SNAD TO POJEDE</t>
  </si>
  <si>
    <t>P1</t>
  </si>
  <si>
    <t>Tajný</t>
  </si>
  <si>
    <t>BET</t>
  </si>
  <si>
    <t>Dřeváci</t>
  </si>
  <si>
    <t>Loupáci</t>
  </si>
  <si>
    <t>Škoda Robotix</t>
  </si>
  <si>
    <t>Škoda Engineers</t>
  </si>
  <si>
    <t>Kvalita</t>
  </si>
  <si>
    <t>Já nevím</t>
  </si>
  <si>
    <t>To je jedno</t>
  </si>
  <si>
    <t>GKJ Squat Squad</t>
  </si>
  <si>
    <t>Nbk1</t>
  </si>
  <si>
    <t>SOSEU 1</t>
  </si>
  <si>
    <t>SOSEU 2</t>
  </si>
  <si>
    <t>KOLÍNŠTÍ STROJAŘI</t>
  </si>
  <si>
    <t>Gymck</t>
  </si>
  <si>
    <t>VÍTĚZ 1. KOLA                     ROBOSOUTĚŽE 2019 PRO SŠ</t>
  </si>
  <si>
    <t>Punčáčci</t>
  </si>
  <si>
    <t>Křemílek</t>
  </si>
  <si>
    <t>Krtečkovo auto</t>
  </si>
  <si>
    <t>Vochomůrka</t>
  </si>
  <si>
    <t>Voda</t>
  </si>
  <si>
    <t>Chceme řízky</t>
  </si>
  <si>
    <t>π = 3</t>
  </si>
  <si>
    <t>Error255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</si>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</sst>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3.png"/><Relationship Id="rId3" Type="http://schemas.openxmlformats.org/officeDocument/2006/relationships/image" Target="../media/image15.jpeg"/><Relationship Id="rId7" Type="http://schemas.openxmlformats.org/officeDocument/2006/relationships/image" Target="../media/image18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4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7.jpeg"/><Relationship Id="rId10" Type="http://schemas.openxmlformats.org/officeDocument/2006/relationships/image" Target="../media/image10.png"/><Relationship Id="rId4" Type="http://schemas.openxmlformats.org/officeDocument/2006/relationships/image" Target="../media/image16.jpe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471995</xdr:colOff>
      <xdr:row>33</xdr:row>
      <xdr:rowOff>38681</xdr:rowOff>
    </xdr:from>
    <xdr:to>
      <xdr:col>10</xdr:col>
      <xdr:colOff>602404</xdr:colOff>
      <xdr:row>35</xdr:row>
      <xdr:rowOff>133390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7072" y="9290143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600074</xdr:colOff>
      <xdr:row>33</xdr:row>
      <xdr:rowOff>57262</xdr:rowOff>
    </xdr:from>
    <xdr:to>
      <xdr:col>8</xdr:col>
      <xdr:colOff>1665457</xdr:colOff>
      <xdr:row>35</xdr:row>
      <xdr:rowOff>140400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5074" y="9308724"/>
          <a:ext cx="1065383" cy="61067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731578</xdr:colOff>
      <xdr:row>29</xdr:row>
      <xdr:rowOff>111599</xdr:rowOff>
    </xdr:from>
    <xdr:to>
      <xdr:col>9</xdr:col>
      <xdr:colOff>1079920</xdr:colOff>
      <xdr:row>30</xdr:row>
      <xdr:rowOff>232573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578" y="8307984"/>
          <a:ext cx="2038419" cy="384743"/>
        </a:xfrm>
        <a:prstGeom prst="rect">
          <a:avLst/>
        </a:prstGeom>
      </xdr:spPr>
    </xdr:pic>
    <xdr:clientData/>
  </xdr:twoCellAnchor>
  <xdr:twoCellAnchor editAs="oneCell">
    <xdr:from>
      <xdr:col>8</xdr:col>
      <xdr:colOff>387397</xdr:colOff>
      <xdr:row>3</xdr:row>
      <xdr:rowOff>381001</xdr:rowOff>
    </xdr:from>
    <xdr:to>
      <xdr:col>14</xdr:col>
      <xdr:colOff>568268</xdr:colOff>
      <xdr:row>10</xdr:row>
      <xdr:rowOff>45309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97" y="1465386"/>
          <a:ext cx="5983794" cy="1764692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11</xdr:col>
      <xdr:colOff>398212</xdr:colOff>
      <xdr:row>33</xdr:row>
      <xdr:rowOff>161026</xdr:rowOff>
    </xdr:from>
    <xdr:to>
      <xdr:col>15</xdr:col>
      <xdr:colOff>446768</xdr:colOff>
      <xdr:row>34</xdr:row>
      <xdr:rowOff>237227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9058" y="9412488"/>
          <a:ext cx="2471325" cy="339970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508000</xdr:colOff>
      <xdr:row>19</xdr:row>
      <xdr:rowOff>80352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59539" y="3614616"/>
          <a:ext cx="1846384" cy="2024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127001</xdr:colOff>
      <xdr:row>28</xdr:row>
      <xdr:rowOff>58616</xdr:rowOff>
    </xdr:from>
    <xdr:to>
      <xdr:col>14</xdr:col>
      <xdr:colOff>270291</xdr:colOff>
      <xdr:row>31</xdr:row>
      <xdr:rowOff>83082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155" y="7991231"/>
          <a:ext cx="2566059" cy="815774"/>
        </a:xfrm>
        <a:prstGeom prst="rect">
          <a:avLst/>
        </a:prstGeom>
      </xdr:spPr>
    </xdr:pic>
    <xdr:clientData/>
  </xdr:twoCellAnchor>
  <xdr:twoCellAnchor editAs="oneCell">
    <xdr:from>
      <xdr:col>8</xdr:col>
      <xdr:colOff>556846</xdr:colOff>
      <xdr:row>37</xdr:row>
      <xdr:rowOff>29308</xdr:rowOff>
    </xdr:from>
    <xdr:to>
      <xdr:col>15</xdr:col>
      <xdr:colOff>132025</xdr:colOff>
      <xdr:row>43</xdr:row>
      <xdr:rowOff>211384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846" y="10335846"/>
          <a:ext cx="5983794" cy="1764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538390</xdr:colOff>
      <xdr:row>36</xdr:row>
      <xdr:rowOff>52478</xdr:rowOff>
    </xdr:from>
    <xdr:to>
      <xdr:col>26</xdr:col>
      <xdr:colOff>485103</xdr:colOff>
      <xdr:row>39</xdr:row>
      <xdr:rowOff>161339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9997" y="7434353"/>
          <a:ext cx="1817695" cy="630468"/>
        </a:xfrm>
        <a:prstGeom prst="rect">
          <a:avLst/>
        </a:prstGeom>
      </xdr:spPr>
    </xdr:pic>
    <xdr:clientData/>
  </xdr:twoCellAnchor>
  <xdr:twoCellAnchor editAs="oneCell">
    <xdr:from>
      <xdr:col>25</xdr:col>
      <xdr:colOff>332675</xdr:colOff>
      <xdr:row>23</xdr:row>
      <xdr:rowOff>46131</xdr:rowOff>
    </xdr:from>
    <xdr:to>
      <xdr:col>27</xdr:col>
      <xdr:colOff>175162</xdr:colOff>
      <xdr:row>26</xdr:row>
      <xdr:rowOff>139702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1604" y="5092113"/>
          <a:ext cx="1089808" cy="626518"/>
        </a:xfrm>
        <a:prstGeom prst="rect">
          <a:avLst/>
        </a:prstGeom>
      </xdr:spPr>
    </xdr:pic>
    <xdr:clientData/>
  </xdr:twoCellAnchor>
  <xdr:twoCellAnchor editAs="oneCell">
    <xdr:from>
      <xdr:col>21</xdr:col>
      <xdr:colOff>1980256</xdr:colOff>
      <xdr:row>7</xdr:row>
      <xdr:rowOff>106548</xdr:rowOff>
    </xdr:from>
    <xdr:to>
      <xdr:col>24</xdr:col>
      <xdr:colOff>129251</xdr:colOff>
      <xdr:row>14</xdr:row>
      <xdr:rowOff>35665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899" y="2295030"/>
          <a:ext cx="1244620" cy="1221796"/>
        </a:xfrm>
        <a:prstGeom prst="rect">
          <a:avLst/>
        </a:prstGeom>
      </xdr:spPr>
    </xdr:pic>
    <xdr:clientData/>
  </xdr:twoCellAnchor>
  <xdr:twoCellAnchor editAs="oneCell">
    <xdr:from>
      <xdr:col>21</xdr:col>
      <xdr:colOff>814161</xdr:colOff>
      <xdr:row>16</xdr:row>
      <xdr:rowOff>163411</xdr:rowOff>
    </xdr:from>
    <xdr:to>
      <xdr:col>23</xdr:col>
      <xdr:colOff>426358</xdr:colOff>
      <xdr:row>19</xdr:row>
      <xdr:rowOff>44202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804" y="3939393"/>
          <a:ext cx="2084161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20</xdr:col>
      <xdr:colOff>281411</xdr:colOff>
      <xdr:row>9</xdr:row>
      <xdr:rowOff>12993</xdr:rowOff>
    </xdr:from>
    <xdr:to>
      <xdr:col>21</xdr:col>
      <xdr:colOff>1688191</xdr:colOff>
      <xdr:row>13</xdr:row>
      <xdr:rowOff>139081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215" y="2666386"/>
          <a:ext cx="1735619" cy="715731"/>
        </a:xfrm>
        <a:prstGeom prst="rect">
          <a:avLst/>
        </a:prstGeom>
      </xdr:spPr>
    </xdr:pic>
    <xdr:clientData/>
  </xdr:twoCellAnchor>
  <xdr:twoCellAnchor editAs="oneCell">
    <xdr:from>
      <xdr:col>22</xdr:col>
      <xdr:colOff>181594</xdr:colOff>
      <xdr:row>20</xdr:row>
      <xdr:rowOff>154215</xdr:rowOff>
    </xdr:from>
    <xdr:to>
      <xdr:col>25</xdr:col>
      <xdr:colOff>13620</xdr:colOff>
      <xdr:row>28</xdr:row>
      <xdr:rowOff>155863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362" y="4678590"/>
          <a:ext cx="1408187" cy="1351023"/>
        </a:xfrm>
        <a:prstGeom prst="rect">
          <a:avLst/>
        </a:prstGeom>
      </xdr:spPr>
    </xdr:pic>
    <xdr:clientData/>
  </xdr:twoCellAnchor>
  <xdr:twoCellAnchor editAs="oneCell">
    <xdr:from>
      <xdr:col>23</xdr:col>
      <xdr:colOff>184097</xdr:colOff>
      <xdr:row>42</xdr:row>
      <xdr:rowOff>90264</xdr:rowOff>
    </xdr:from>
    <xdr:to>
      <xdr:col>27</xdr:col>
      <xdr:colOff>56697</xdr:colOff>
      <xdr:row>43</xdr:row>
      <xdr:rowOff>187555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5704" y="8515353"/>
          <a:ext cx="2367243" cy="324077"/>
        </a:xfrm>
        <a:prstGeom prst="rect">
          <a:avLst/>
        </a:prstGeom>
      </xdr:spPr>
    </xdr:pic>
    <xdr:clientData/>
  </xdr:twoCellAnchor>
  <xdr:twoCellAnchor editAs="oneCell">
    <xdr:from>
      <xdr:col>15</xdr:col>
      <xdr:colOff>1825625</xdr:colOff>
      <xdr:row>9</xdr:row>
      <xdr:rowOff>24780</xdr:rowOff>
    </xdr:from>
    <xdr:to>
      <xdr:col>19</xdr:col>
      <xdr:colOff>119462</xdr:colOff>
      <xdr:row>13</xdr:row>
      <xdr:rowOff>65507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1" y="2678173"/>
          <a:ext cx="3010980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282574</xdr:colOff>
      <xdr:row>13</xdr:row>
      <xdr:rowOff>89806</xdr:rowOff>
    </xdr:from>
    <xdr:to>
      <xdr:col>21</xdr:col>
      <xdr:colOff>646339</xdr:colOff>
      <xdr:row>21</xdr:row>
      <xdr:rowOff>56569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360" y="3332842"/>
          <a:ext cx="3266622" cy="1474888"/>
        </a:xfrm>
        <a:prstGeom prst="rect">
          <a:avLst/>
        </a:prstGeom>
      </xdr:spPr>
    </xdr:pic>
    <xdr:clientData/>
  </xdr:twoCellAnchor>
  <xdr:twoCellAnchor editAs="oneCell">
    <xdr:from>
      <xdr:col>23</xdr:col>
      <xdr:colOff>236764</xdr:colOff>
      <xdr:row>29</xdr:row>
      <xdr:rowOff>158750</xdr:rowOff>
    </xdr:from>
    <xdr:to>
      <xdr:col>27</xdr:col>
      <xdr:colOff>377577</xdr:colOff>
      <xdr:row>33</xdr:row>
      <xdr:rowOff>223410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8371" y="6259286"/>
          <a:ext cx="2635456" cy="813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10" activePane="bottomLeft" state="frozen"/>
      <selection pane="bottomLeft" activeCell="C32" sqref="C32"/>
    </sheetView>
  </sheetViews>
  <sheetFormatPr defaultRowHeight="14.5" x14ac:dyDescent="0.35"/>
  <cols>
    <col min="1" max="1" width="5.6328125" customWidth="1"/>
    <col min="2" max="2" width="15.6328125" bestFit="1" customWidth="1"/>
    <col min="3" max="3" width="39.36328125" customWidth="1"/>
    <col min="4" max="5" width="18.36328125" customWidth="1"/>
    <col min="6" max="6" width="17.90625" customWidth="1"/>
    <col min="7" max="7" width="22.36328125" customWidth="1"/>
    <col min="8" max="8" width="19.6328125" customWidth="1"/>
    <col min="9" max="10" width="24.6328125" customWidth="1"/>
  </cols>
  <sheetData>
    <row r="1" spans="1:26" ht="45" customHeight="1" x14ac:dyDescent="0.9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6" t="s">
        <v>4</v>
      </c>
      <c r="E4" s="66" t="s">
        <v>5</v>
      </c>
      <c r="F4" s="66" t="s">
        <v>108</v>
      </c>
      <c r="G4" s="66" t="s">
        <v>1</v>
      </c>
      <c r="H4" s="58" t="s">
        <v>6</v>
      </c>
    </row>
    <row r="5" spans="1:26" ht="21" customHeight="1" x14ac:dyDescent="0.4">
      <c r="B5" s="58" t="s">
        <v>7</v>
      </c>
      <c r="C5" s="59" t="s">
        <v>111</v>
      </c>
      <c r="D5" s="60">
        <v>1</v>
      </c>
      <c r="E5" s="60">
        <v>1</v>
      </c>
      <c r="F5" s="60">
        <v>2</v>
      </c>
      <c r="G5" s="60">
        <f>IF((LEN(D5)+LEN(F5)+LEN(E5))=0,"-",D5+E5+F5)</f>
        <v>4</v>
      </c>
      <c r="H5" s="60">
        <f>IF(G5&lt;&gt;"-",RANK(G5,$G$5:$G$64,0),"-")</f>
        <v>27</v>
      </c>
    </row>
    <row r="6" spans="1:26" ht="21" customHeight="1" x14ac:dyDescent="0.4">
      <c r="B6" s="58" t="s">
        <v>8</v>
      </c>
      <c r="C6" s="59" t="s">
        <v>112</v>
      </c>
      <c r="D6" s="60">
        <v>7</v>
      </c>
      <c r="E6" s="60">
        <v>7</v>
      </c>
      <c r="F6" s="60">
        <v>1</v>
      </c>
      <c r="G6" s="60">
        <f>IF((LEN(D6)+LEN(F6)+LEN(E6))=0,"-",D6+E6+F6)</f>
        <v>15</v>
      </c>
      <c r="H6" s="60">
        <f t="shared" ref="H6:H64" si="0">IF(G6&lt;&gt;"-",RANK(G6,$G$5:$G$64,0),"-")</f>
        <v>18</v>
      </c>
    </row>
    <row r="7" spans="1:26" ht="20" x14ac:dyDescent="0.4">
      <c r="B7" s="58" t="s">
        <v>9</v>
      </c>
      <c r="C7" s="61" t="s">
        <v>113</v>
      </c>
      <c r="D7" s="60">
        <v>1</v>
      </c>
      <c r="E7" s="60">
        <v>0</v>
      </c>
      <c r="F7" s="60">
        <v>1</v>
      </c>
      <c r="G7" s="60">
        <f t="shared" ref="G7:G64" si="1">IF((LEN(D7)+LEN(F7)+LEN(E7))=0,"-",D7+E7+F7)</f>
        <v>2</v>
      </c>
      <c r="H7" s="60">
        <f t="shared" si="0"/>
        <v>32</v>
      </c>
    </row>
    <row r="8" spans="1:26" ht="21" customHeight="1" x14ac:dyDescent="0.4">
      <c r="B8" s="58" t="s">
        <v>10</v>
      </c>
      <c r="C8" s="62" t="s">
        <v>114</v>
      </c>
      <c r="D8" s="60">
        <v>12</v>
      </c>
      <c r="E8" s="60">
        <v>4</v>
      </c>
      <c r="F8" s="60">
        <v>3</v>
      </c>
      <c r="G8" s="60">
        <f t="shared" si="1"/>
        <v>19</v>
      </c>
      <c r="H8" s="60">
        <f t="shared" si="0"/>
        <v>13</v>
      </c>
    </row>
    <row r="9" spans="1:26" ht="21" customHeight="1" x14ac:dyDescent="0.4">
      <c r="B9" s="58" t="s">
        <v>11</v>
      </c>
      <c r="C9" s="59" t="s">
        <v>115</v>
      </c>
      <c r="D9" s="60">
        <v>1</v>
      </c>
      <c r="E9" s="60">
        <v>11</v>
      </c>
      <c r="F9" s="60">
        <v>1</v>
      </c>
      <c r="G9" s="60">
        <f t="shared" si="1"/>
        <v>13</v>
      </c>
      <c r="H9" s="60">
        <f t="shared" si="0"/>
        <v>19</v>
      </c>
    </row>
    <row r="10" spans="1:26" ht="21" customHeight="1" x14ac:dyDescent="0.4">
      <c r="B10" s="58" t="s">
        <v>12</v>
      </c>
      <c r="C10" s="59" t="s">
        <v>116</v>
      </c>
      <c r="D10" s="60">
        <v>12</v>
      </c>
      <c r="E10" s="60">
        <v>4</v>
      </c>
      <c r="F10" s="60">
        <v>12</v>
      </c>
      <c r="G10" s="60">
        <f t="shared" si="1"/>
        <v>28</v>
      </c>
      <c r="H10" s="60">
        <v>11</v>
      </c>
    </row>
    <row r="11" spans="1:26" ht="21" customHeight="1" x14ac:dyDescent="0.4">
      <c r="B11" s="58" t="s">
        <v>13</v>
      </c>
      <c r="C11" s="59" t="s">
        <v>117</v>
      </c>
      <c r="D11" s="60">
        <v>1</v>
      </c>
      <c r="E11" s="60">
        <v>1</v>
      </c>
      <c r="F11" s="60">
        <v>1</v>
      </c>
      <c r="G11" s="60">
        <f t="shared" si="1"/>
        <v>3</v>
      </c>
      <c r="H11" s="60">
        <f t="shared" si="0"/>
        <v>29</v>
      </c>
    </row>
    <row r="12" spans="1:26" ht="21" customHeight="1" x14ac:dyDescent="0.4">
      <c r="B12" s="58" t="s">
        <v>14</v>
      </c>
      <c r="C12" s="59" t="s">
        <v>138</v>
      </c>
      <c r="D12" s="60">
        <v>0</v>
      </c>
      <c r="E12" s="60">
        <v>16</v>
      </c>
      <c r="F12" s="60">
        <v>12</v>
      </c>
      <c r="G12" s="60">
        <f t="shared" si="1"/>
        <v>28</v>
      </c>
      <c r="H12" s="60">
        <f t="shared" si="0"/>
        <v>9</v>
      </c>
    </row>
    <row r="13" spans="1:26" ht="21" customHeight="1" x14ac:dyDescent="0.4">
      <c r="B13" s="58" t="s">
        <v>15</v>
      </c>
      <c r="C13" s="59" t="s">
        <v>139</v>
      </c>
      <c r="D13" s="60">
        <v>16</v>
      </c>
      <c r="E13" s="60">
        <v>16</v>
      </c>
      <c r="F13" s="60">
        <v>16</v>
      </c>
      <c r="G13" s="60">
        <f t="shared" si="1"/>
        <v>48</v>
      </c>
      <c r="H13" s="60">
        <v>4</v>
      </c>
    </row>
    <row r="14" spans="1:26" ht="21" customHeight="1" x14ac:dyDescent="0.4">
      <c r="B14" s="58" t="s">
        <v>16</v>
      </c>
      <c r="C14" s="59" t="s">
        <v>140</v>
      </c>
      <c r="D14" s="60">
        <v>16</v>
      </c>
      <c r="E14" s="60">
        <v>16</v>
      </c>
      <c r="F14" s="60">
        <v>16</v>
      </c>
      <c r="G14" s="60">
        <f t="shared" si="1"/>
        <v>48</v>
      </c>
      <c r="H14" s="60">
        <v>2</v>
      </c>
    </row>
    <row r="15" spans="1:26" ht="21" customHeight="1" x14ac:dyDescent="0.4">
      <c r="B15" s="58" t="s">
        <v>17</v>
      </c>
      <c r="C15" s="59" t="s">
        <v>141</v>
      </c>
      <c r="D15" s="60">
        <v>16</v>
      </c>
      <c r="E15" s="60">
        <v>16</v>
      </c>
      <c r="F15" s="60">
        <v>16</v>
      </c>
      <c r="G15" s="60">
        <f t="shared" si="1"/>
        <v>48</v>
      </c>
      <c r="H15" s="60">
        <v>3</v>
      </c>
    </row>
    <row r="16" spans="1:26" ht="21" customHeight="1" x14ac:dyDescent="0.4">
      <c r="B16" s="58" t="s">
        <v>18</v>
      </c>
      <c r="C16" s="59" t="s">
        <v>118</v>
      </c>
      <c r="D16" s="60">
        <v>0</v>
      </c>
      <c r="E16" s="60">
        <v>4</v>
      </c>
      <c r="F16" s="60">
        <v>12</v>
      </c>
      <c r="G16" s="60">
        <f t="shared" si="1"/>
        <v>16</v>
      </c>
      <c r="H16" s="60">
        <f t="shared" si="0"/>
        <v>16</v>
      </c>
    </row>
    <row r="17" spans="2:8" ht="21" customHeight="1" x14ac:dyDescent="0.4">
      <c r="B17" s="58" t="s">
        <v>19</v>
      </c>
      <c r="C17" s="67" t="s">
        <v>119</v>
      </c>
      <c r="D17" s="60">
        <v>0</v>
      </c>
      <c r="E17" s="60">
        <v>0</v>
      </c>
      <c r="F17" s="60">
        <v>1</v>
      </c>
      <c r="G17" s="60">
        <f t="shared" si="1"/>
        <v>1</v>
      </c>
      <c r="H17" s="60">
        <f t="shared" si="0"/>
        <v>34</v>
      </c>
    </row>
    <row r="18" spans="2:8" ht="21" customHeight="1" x14ac:dyDescent="0.4">
      <c r="B18" s="58" t="s">
        <v>20</v>
      </c>
      <c r="C18" s="59" t="s">
        <v>120</v>
      </c>
      <c r="D18" s="60">
        <v>1</v>
      </c>
      <c r="E18" s="60">
        <v>1</v>
      </c>
      <c r="F18" s="60">
        <v>3</v>
      </c>
      <c r="G18" s="60">
        <f t="shared" si="1"/>
        <v>5</v>
      </c>
      <c r="H18" s="60">
        <f t="shared" si="0"/>
        <v>24</v>
      </c>
    </row>
    <row r="19" spans="2:8" ht="21" customHeight="1" x14ac:dyDescent="0.4">
      <c r="B19" s="58" t="s">
        <v>21</v>
      </c>
      <c r="C19" s="59" t="s">
        <v>121</v>
      </c>
      <c r="D19" s="60">
        <v>1</v>
      </c>
      <c r="E19" s="60">
        <v>4</v>
      </c>
      <c r="F19" s="60">
        <v>11</v>
      </c>
      <c r="G19" s="60">
        <f t="shared" si="1"/>
        <v>16</v>
      </c>
      <c r="H19" s="60">
        <v>17</v>
      </c>
    </row>
    <row r="20" spans="2:8" ht="21" customHeight="1" x14ac:dyDescent="0.4">
      <c r="B20" s="58" t="s">
        <v>22</v>
      </c>
      <c r="C20" s="59" t="s">
        <v>142</v>
      </c>
      <c r="D20" s="60">
        <v>0</v>
      </c>
      <c r="E20" s="60">
        <v>2</v>
      </c>
      <c r="F20" s="60">
        <v>3</v>
      </c>
      <c r="G20" s="60">
        <f t="shared" si="1"/>
        <v>5</v>
      </c>
      <c r="H20" s="60">
        <f t="shared" si="0"/>
        <v>24</v>
      </c>
    </row>
    <row r="21" spans="2:8" ht="21" customHeight="1" x14ac:dyDescent="0.4">
      <c r="B21" s="58" t="s">
        <v>23</v>
      </c>
      <c r="C21" s="59" t="s">
        <v>143</v>
      </c>
      <c r="D21" s="60">
        <v>16</v>
      </c>
      <c r="E21" s="60">
        <v>16</v>
      </c>
      <c r="F21" s="60">
        <v>11</v>
      </c>
      <c r="G21" s="60">
        <f t="shared" si="1"/>
        <v>43</v>
      </c>
      <c r="H21" s="60">
        <f t="shared" si="0"/>
        <v>5</v>
      </c>
    </row>
    <row r="22" spans="2:8" ht="21" customHeight="1" x14ac:dyDescent="0.4">
      <c r="B22" s="58" t="s">
        <v>24</v>
      </c>
      <c r="C22" s="59" t="s">
        <v>144</v>
      </c>
      <c r="D22" s="60">
        <v>12</v>
      </c>
      <c r="E22" s="60">
        <v>16</v>
      </c>
      <c r="F22" s="60">
        <v>12</v>
      </c>
      <c r="G22" s="60">
        <f t="shared" si="1"/>
        <v>40</v>
      </c>
      <c r="H22" s="60">
        <f t="shared" si="0"/>
        <v>6</v>
      </c>
    </row>
    <row r="23" spans="2:8" ht="21" customHeight="1" x14ac:dyDescent="0.4">
      <c r="B23" s="58" t="s">
        <v>25</v>
      </c>
      <c r="C23" s="59" t="s">
        <v>122</v>
      </c>
      <c r="D23" s="60">
        <v>16</v>
      </c>
      <c r="E23" s="60">
        <v>16</v>
      </c>
      <c r="F23" s="60">
        <v>16</v>
      </c>
      <c r="G23" s="60">
        <f t="shared" si="1"/>
        <v>48</v>
      </c>
      <c r="H23" s="60">
        <f t="shared" si="0"/>
        <v>1</v>
      </c>
    </row>
    <row r="24" spans="2:8" ht="21" customHeight="1" x14ac:dyDescent="0.4">
      <c r="B24" s="58" t="s">
        <v>26</v>
      </c>
      <c r="C24" s="59" t="s">
        <v>123</v>
      </c>
      <c r="D24" s="60">
        <v>12</v>
      </c>
      <c r="E24" s="60">
        <v>16</v>
      </c>
      <c r="F24" s="60">
        <v>12</v>
      </c>
      <c r="G24" s="60">
        <f t="shared" si="1"/>
        <v>40</v>
      </c>
      <c r="H24" s="60">
        <v>7</v>
      </c>
    </row>
    <row r="25" spans="2:8" ht="21" customHeight="1" x14ac:dyDescent="0.4">
      <c r="B25" s="58" t="s">
        <v>27</v>
      </c>
      <c r="C25" s="59" t="s">
        <v>124</v>
      </c>
      <c r="D25" s="60">
        <v>4</v>
      </c>
      <c r="E25" s="60">
        <v>3</v>
      </c>
      <c r="F25" s="60">
        <v>4</v>
      </c>
      <c r="G25" s="60">
        <f t="shared" si="1"/>
        <v>11</v>
      </c>
      <c r="H25" s="60">
        <f t="shared" si="0"/>
        <v>20</v>
      </c>
    </row>
    <row r="26" spans="2:8" ht="21" customHeight="1" x14ac:dyDescent="0.4">
      <c r="B26" s="58" t="s">
        <v>28</v>
      </c>
      <c r="C26" s="59" t="s">
        <v>125</v>
      </c>
      <c r="D26" s="60">
        <v>4</v>
      </c>
      <c r="E26" s="60">
        <v>1</v>
      </c>
      <c r="F26" s="60">
        <v>0</v>
      </c>
      <c r="G26" s="60">
        <f t="shared" si="1"/>
        <v>5</v>
      </c>
      <c r="H26" s="60">
        <f t="shared" si="0"/>
        <v>24</v>
      </c>
    </row>
    <row r="27" spans="2:8" ht="21" customHeight="1" x14ac:dyDescent="0.4">
      <c r="B27" s="58" t="s">
        <v>29</v>
      </c>
      <c r="C27" s="59" t="s">
        <v>126</v>
      </c>
      <c r="D27" s="60">
        <v>0</v>
      </c>
      <c r="E27" s="60">
        <v>0</v>
      </c>
      <c r="F27" s="60">
        <v>2</v>
      </c>
      <c r="G27" s="60">
        <f t="shared" si="1"/>
        <v>2</v>
      </c>
      <c r="H27" s="60">
        <f t="shared" si="0"/>
        <v>32</v>
      </c>
    </row>
    <row r="28" spans="2:8" ht="21" customHeight="1" x14ac:dyDescent="0.4">
      <c r="B28" s="58" t="s">
        <v>30</v>
      </c>
      <c r="C28" s="62" t="s">
        <v>127</v>
      </c>
      <c r="D28" s="60">
        <v>1</v>
      </c>
      <c r="E28" s="60">
        <v>1</v>
      </c>
      <c r="F28" s="60">
        <v>1</v>
      </c>
      <c r="G28" s="60">
        <f t="shared" si="1"/>
        <v>3</v>
      </c>
      <c r="H28" s="60">
        <f t="shared" si="0"/>
        <v>29</v>
      </c>
    </row>
    <row r="29" spans="2:8" ht="21" customHeight="1" x14ac:dyDescent="0.4">
      <c r="B29" s="63" t="s">
        <v>31</v>
      </c>
      <c r="C29" s="62" t="s">
        <v>128</v>
      </c>
      <c r="D29" s="60">
        <v>2</v>
      </c>
      <c r="E29" s="65">
        <v>2</v>
      </c>
      <c r="F29" s="60">
        <v>2</v>
      </c>
      <c r="G29" s="60">
        <f t="shared" si="1"/>
        <v>6</v>
      </c>
      <c r="H29" s="60">
        <f t="shared" si="0"/>
        <v>22</v>
      </c>
    </row>
    <row r="30" spans="2:8" ht="21" customHeight="1" x14ac:dyDescent="0.4">
      <c r="B30" s="58" t="s">
        <v>32</v>
      </c>
      <c r="C30" s="62" t="s">
        <v>129</v>
      </c>
      <c r="D30" s="60">
        <v>4</v>
      </c>
      <c r="E30" s="60">
        <v>12</v>
      </c>
      <c r="F30" s="60">
        <v>12</v>
      </c>
      <c r="G30" s="60">
        <f t="shared" si="1"/>
        <v>28</v>
      </c>
      <c r="H30" s="60">
        <v>10</v>
      </c>
    </row>
    <row r="31" spans="2:8" ht="21" customHeight="1" x14ac:dyDescent="0.4">
      <c r="B31" s="58" t="s">
        <v>33</v>
      </c>
      <c r="C31" s="64" t="s">
        <v>130</v>
      </c>
      <c r="D31" s="60">
        <v>3</v>
      </c>
      <c r="E31" s="60">
        <v>4</v>
      </c>
      <c r="F31" s="60">
        <v>12</v>
      </c>
      <c r="G31" s="60">
        <f t="shared" si="1"/>
        <v>19</v>
      </c>
      <c r="H31" s="60">
        <v>14</v>
      </c>
    </row>
    <row r="32" spans="2:8" ht="21" customHeight="1" x14ac:dyDescent="0.4">
      <c r="B32" s="58" t="s">
        <v>34</v>
      </c>
      <c r="C32" s="62" t="s">
        <v>131</v>
      </c>
      <c r="D32" s="60">
        <v>1</v>
      </c>
      <c r="E32" s="60">
        <v>5</v>
      </c>
      <c r="F32" s="60">
        <v>12</v>
      </c>
      <c r="G32" s="60">
        <f t="shared" si="1"/>
        <v>18</v>
      </c>
      <c r="H32" s="60">
        <f t="shared" si="0"/>
        <v>15</v>
      </c>
    </row>
    <row r="33" spans="2:8" ht="21" customHeight="1" x14ac:dyDescent="0.4">
      <c r="B33" s="58" t="s">
        <v>35</v>
      </c>
      <c r="C33" s="62" t="s">
        <v>132</v>
      </c>
      <c r="D33" s="60">
        <v>1</v>
      </c>
      <c r="E33" s="60">
        <v>4</v>
      </c>
      <c r="F33" s="60">
        <v>1</v>
      </c>
      <c r="G33" s="60">
        <f t="shared" si="1"/>
        <v>6</v>
      </c>
      <c r="H33" s="60">
        <f t="shared" si="0"/>
        <v>22</v>
      </c>
    </row>
    <row r="34" spans="2:8" ht="21" customHeight="1" x14ac:dyDescent="0.4">
      <c r="B34" s="58" t="s">
        <v>77</v>
      </c>
      <c r="C34" s="62" t="s">
        <v>145</v>
      </c>
      <c r="D34" s="60">
        <v>2</v>
      </c>
      <c r="E34" s="60">
        <v>1</v>
      </c>
      <c r="F34" s="60">
        <v>1</v>
      </c>
      <c r="G34" s="60">
        <f t="shared" si="1"/>
        <v>4</v>
      </c>
      <c r="H34" s="60">
        <f t="shared" si="0"/>
        <v>27</v>
      </c>
    </row>
    <row r="35" spans="2:8" ht="21" customHeight="1" x14ac:dyDescent="0.4">
      <c r="B35" s="58" t="s">
        <v>78</v>
      </c>
      <c r="C35" s="62" t="s">
        <v>133</v>
      </c>
      <c r="D35" s="60">
        <v>1</v>
      </c>
      <c r="E35" s="60">
        <v>1</v>
      </c>
      <c r="F35" s="60">
        <v>1</v>
      </c>
      <c r="G35" s="60">
        <f t="shared" si="1"/>
        <v>3</v>
      </c>
      <c r="H35" s="60">
        <f t="shared" si="0"/>
        <v>29</v>
      </c>
    </row>
    <row r="36" spans="2:8" ht="21" customHeight="1" x14ac:dyDescent="0.4">
      <c r="B36" s="58" t="s">
        <v>79</v>
      </c>
      <c r="C36" s="62" t="s">
        <v>134</v>
      </c>
      <c r="D36" s="60">
        <v>4</v>
      </c>
      <c r="E36" s="60">
        <v>2</v>
      </c>
      <c r="F36" s="60">
        <v>1</v>
      </c>
      <c r="G36" s="60">
        <f t="shared" si="1"/>
        <v>7</v>
      </c>
      <c r="H36" s="60">
        <f t="shared" si="0"/>
        <v>21</v>
      </c>
    </row>
    <row r="37" spans="2:8" ht="20" x14ac:dyDescent="0.4">
      <c r="B37" s="58" t="s">
        <v>80</v>
      </c>
      <c r="C37" s="62" t="s">
        <v>135</v>
      </c>
      <c r="D37" s="60">
        <v>9</v>
      </c>
      <c r="E37" s="60">
        <v>3</v>
      </c>
      <c r="F37" s="60">
        <v>12</v>
      </c>
      <c r="G37" s="60">
        <f t="shared" si="1"/>
        <v>24</v>
      </c>
      <c r="H37" s="60">
        <f t="shared" si="0"/>
        <v>12</v>
      </c>
    </row>
    <row r="38" spans="2:8" ht="21" customHeight="1" x14ac:dyDescent="0.4">
      <c r="B38" s="58" t="s">
        <v>81</v>
      </c>
      <c r="C38" s="62" t="s">
        <v>136</v>
      </c>
      <c r="D38" s="60">
        <v>4</v>
      </c>
      <c r="E38" s="60">
        <v>16</v>
      </c>
      <c r="F38" s="60">
        <v>11</v>
      </c>
      <c r="G38" s="60">
        <f t="shared" si="1"/>
        <v>31</v>
      </c>
      <c r="H38" s="60">
        <f t="shared" si="0"/>
        <v>8</v>
      </c>
    </row>
    <row r="39" spans="2:8" ht="21" customHeight="1" x14ac:dyDescent="0.4">
      <c r="B39" s="58" t="s">
        <v>82</v>
      </c>
      <c r="D39" s="60"/>
      <c r="E39" s="60"/>
      <c r="F39" s="60"/>
      <c r="G39" s="60" t="str">
        <f t="shared" si="1"/>
        <v>-</v>
      </c>
      <c r="H39" s="60" t="str">
        <f t="shared" si="0"/>
        <v>-</v>
      </c>
    </row>
    <row r="40" spans="2:8" ht="20" x14ac:dyDescent="0.4">
      <c r="B40" s="58" t="s">
        <v>83</v>
      </c>
      <c r="C40" s="93"/>
      <c r="D40" s="60"/>
      <c r="E40" s="60"/>
      <c r="F40" s="60"/>
      <c r="G40" s="60" t="str">
        <f t="shared" si="1"/>
        <v>-</v>
      </c>
      <c r="H40" s="60" t="str">
        <f t="shared" si="0"/>
        <v>-</v>
      </c>
    </row>
    <row r="41" spans="2:8" ht="21" customHeight="1" x14ac:dyDescent="0.4">
      <c r="B41" s="58" t="s">
        <v>84</v>
      </c>
      <c r="C41" s="62"/>
      <c r="D41" s="60"/>
      <c r="E41" s="60"/>
      <c r="F41" s="60"/>
      <c r="G41" s="60" t="str">
        <f t="shared" si="1"/>
        <v>-</v>
      </c>
      <c r="H41" s="60" t="str">
        <f t="shared" si="0"/>
        <v>-</v>
      </c>
    </row>
    <row r="42" spans="2:8" ht="21" customHeight="1" x14ac:dyDescent="0.4">
      <c r="B42" s="58" t="s">
        <v>85</v>
      </c>
      <c r="C42" s="62"/>
      <c r="D42" s="60"/>
      <c r="E42" s="60"/>
      <c r="F42" s="60"/>
      <c r="G42" s="60" t="str">
        <f t="shared" si="1"/>
        <v>-</v>
      </c>
      <c r="H42" s="60" t="str">
        <f t="shared" si="0"/>
        <v>-</v>
      </c>
    </row>
    <row r="43" spans="2:8" ht="21" customHeight="1" x14ac:dyDescent="0.4">
      <c r="B43" s="58" t="s">
        <v>86</v>
      </c>
      <c r="C43" s="62"/>
      <c r="D43" s="60"/>
      <c r="E43" s="60"/>
      <c r="F43" s="60"/>
      <c r="G43" s="60" t="str">
        <f t="shared" si="1"/>
        <v>-</v>
      </c>
      <c r="H43" s="60" t="str">
        <f t="shared" si="0"/>
        <v>-</v>
      </c>
    </row>
    <row r="44" spans="2:8" ht="21" customHeight="1" x14ac:dyDescent="0.4">
      <c r="B44" s="58" t="s">
        <v>87</v>
      </c>
      <c r="C44" s="62"/>
      <c r="D44" s="60"/>
      <c r="E44" s="60"/>
      <c r="F44" s="60"/>
      <c r="G44" s="60" t="str">
        <f t="shared" si="1"/>
        <v>-</v>
      </c>
      <c r="H44" s="60" t="str">
        <f t="shared" si="0"/>
        <v>-</v>
      </c>
    </row>
    <row r="45" spans="2:8" ht="20" x14ac:dyDescent="0.4">
      <c r="B45" s="58" t="s">
        <v>88</v>
      </c>
      <c r="C45" s="62"/>
      <c r="D45" s="60"/>
      <c r="E45" s="60"/>
      <c r="F45" s="60"/>
      <c r="G45" s="60" t="str">
        <f t="shared" si="1"/>
        <v>-</v>
      </c>
      <c r="H45" s="60" t="str">
        <f t="shared" si="0"/>
        <v>-</v>
      </c>
    </row>
    <row r="46" spans="2:8" ht="20" x14ac:dyDescent="0.4">
      <c r="B46" s="58" t="s">
        <v>89</v>
      </c>
      <c r="C46" s="62"/>
      <c r="D46" s="60"/>
      <c r="E46" s="60"/>
      <c r="F46" s="60"/>
      <c r="G46" s="60" t="str">
        <f t="shared" si="1"/>
        <v>-</v>
      </c>
      <c r="H46" s="60" t="str">
        <f t="shared" si="0"/>
        <v>-</v>
      </c>
    </row>
    <row r="47" spans="2:8" ht="20" x14ac:dyDescent="0.4">
      <c r="B47" s="58" t="s">
        <v>90</v>
      </c>
      <c r="C47" s="62"/>
      <c r="D47" s="60"/>
      <c r="E47" s="60"/>
      <c r="F47" s="60"/>
      <c r="G47" s="60" t="str">
        <f t="shared" si="1"/>
        <v>-</v>
      </c>
      <c r="H47" s="60" t="str">
        <f t="shared" si="0"/>
        <v>-</v>
      </c>
    </row>
    <row r="48" spans="2:8" ht="20" x14ac:dyDescent="0.4">
      <c r="B48" s="58" t="s">
        <v>91</v>
      </c>
      <c r="C48" s="62"/>
      <c r="D48" s="60"/>
      <c r="E48" s="60"/>
      <c r="F48" s="60"/>
      <c r="G48" s="60" t="str">
        <f t="shared" si="1"/>
        <v>-</v>
      </c>
      <c r="H48" s="60" t="str">
        <f t="shared" si="0"/>
        <v>-</v>
      </c>
    </row>
    <row r="49" spans="2:8" ht="20" x14ac:dyDescent="0.4">
      <c r="B49" s="58" t="s">
        <v>92</v>
      </c>
      <c r="C49" s="62"/>
      <c r="D49" s="60"/>
      <c r="E49" s="60"/>
      <c r="F49" s="60"/>
      <c r="G49" s="60" t="str">
        <f t="shared" si="1"/>
        <v>-</v>
      </c>
      <c r="H49" s="60" t="str">
        <f t="shared" si="0"/>
        <v>-</v>
      </c>
    </row>
    <row r="50" spans="2:8" ht="20" x14ac:dyDescent="0.4">
      <c r="B50" s="58" t="s">
        <v>93</v>
      </c>
      <c r="C50" s="62"/>
      <c r="D50" s="60"/>
      <c r="E50" s="60"/>
      <c r="F50" s="60"/>
      <c r="G50" s="60" t="str">
        <f t="shared" si="1"/>
        <v>-</v>
      </c>
      <c r="H50" s="60" t="str">
        <f t="shared" si="0"/>
        <v>-</v>
      </c>
    </row>
    <row r="51" spans="2:8" ht="20" x14ac:dyDescent="0.4">
      <c r="B51" s="58" t="s">
        <v>94</v>
      </c>
      <c r="C51" s="62"/>
      <c r="D51" s="60"/>
      <c r="E51" s="60"/>
      <c r="F51" s="60"/>
      <c r="G51" s="60" t="str">
        <f t="shared" si="1"/>
        <v>-</v>
      </c>
      <c r="H51" s="60" t="str">
        <f t="shared" si="0"/>
        <v>-</v>
      </c>
    </row>
    <row r="52" spans="2:8" ht="20" x14ac:dyDescent="0.4">
      <c r="B52" s="58" t="s">
        <v>95</v>
      </c>
      <c r="C52" s="62"/>
      <c r="D52" s="60"/>
      <c r="E52" s="60"/>
      <c r="F52" s="60"/>
      <c r="G52" s="60" t="str">
        <f t="shared" si="1"/>
        <v>-</v>
      </c>
      <c r="H52" s="60" t="str">
        <f t="shared" si="0"/>
        <v>-</v>
      </c>
    </row>
    <row r="53" spans="2:8" ht="20" x14ac:dyDescent="0.4">
      <c r="B53" s="58" t="s">
        <v>96</v>
      </c>
      <c r="C53" s="62"/>
      <c r="D53" s="60"/>
      <c r="E53" s="60"/>
      <c r="F53" s="60"/>
      <c r="G53" s="60" t="str">
        <f t="shared" si="1"/>
        <v>-</v>
      </c>
      <c r="H53" s="60" t="str">
        <f t="shared" si="0"/>
        <v>-</v>
      </c>
    </row>
    <row r="54" spans="2:8" ht="20" x14ac:dyDescent="0.4">
      <c r="B54" s="58" t="s">
        <v>97</v>
      </c>
      <c r="C54" s="62"/>
      <c r="D54" s="60"/>
      <c r="E54" s="60"/>
      <c r="F54" s="60"/>
      <c r="G54" s="60" t="str">
        <f t="shared" si="1"/>
        <v>-</v>
      </c>
      <c r="H54" s="60" t="str">
        <f t="shared" si="0"/>
        <v>-</v>
      </c>
    </row>
    <row r="55" spans="2:8" ht="20" x14ac:dyDescent="0.4">
      <c r="B55" s="58" t="s">
        <v>98</v>
      </c>
      <c r="C55" s="62"/>
      <c r="D55" s="60"/>
      <c r="E55" s="60"/>
      <c r="F55" s="60"/>
      <c r="G55" s="60" t="str">
        <f t="shared" si="1"/>
        <v>-</v>
      </c>
      <c r="H55" s="60" t="str">
        <f t="shared" si="0"/>
        <v>-</v>
      </c>
    </row>
    <row r="56" spans="2:8" ht="20" x14ac:dyDescent="0.4">
      <c r="B56" s="58" t="s">
        <v>99</v>
      </c>
      <c r="C56" s="62"/>
      <c r="D56" s="60"/>
      <c r="E56" s="60"/>
      <c r="F56" s="60"/>
      <c r="G56" s="60" t="str">
        <f t="shared" si="1"/>
        <v>-</v>
      </c>
      <c r="H56" s="60" t="str">
        <f t="shared" si="0"/>
        <v>-</v>
      </c>
    </row>
    <row r="57" spans="2:8" ht="20" x14ac:dyDescent="0.4">
      <c r="B57" s="58" t="s">
        <v>100</v>
      </c>
      <c r="C57" s="62"/>
      <c r="D57" s="60"/>
      <c r="E57" s="60"/>
      <c r="F57" s="60"/>
      <c r="G57" s="60" t="str">
        <f t="shared" si="1"/>
        <v>-</v>
      </c>
      <c r="H57" s="60" t="str">
        <f t="shared" si="0"/>
        <v>-</v>
      </c>
    </row>
    <row r="58" spans="2:8" ht="20" x14ac:dyDescent="0.4">
      <c r="B58" s="58" t="s">
        <v>101</v>
      </c>
      <c r="C58" s="62"/>
      <c r="D58" s="60"/>
      <c r="E58" s="60"/>
      <c r="F58" s="60"/>
      <c r="G58" s="60" t="str">
        <f t="shared" si="1"/>
        <v>-</v>
      </c>
      <c r="H58" s="60" t="str">
        <f t="shared" si="0"/>
        <v>-</v>
      </c>
    </row>
    <row r="59" spans="2:8" ht="20" x14ac:dyDescent="0.4">
      <c r="B59" s="58" t="s">
        <v>102</v>
      </c>
      <c r="C59" s="62"/>
      <c r="D59" s="60"/>
      <c r="E59" s="60"/>
      <c r="F59" s="60"/>
      <c r="G59" s="60" t="str">
        <f t="shared" si="1"/>
        <v>-</v>
      </c>
      <c r="H59" s="60" t="str">
        <f t="shared" si="0"/>
        <v>-</v>
      </c>
    </row>
    <row r="60" spans="2:8" ht="20" x14ac:dyDescent="0.4">
      <c r="B60" s="58" t="s">
        <v>103</v>
      </c>
      <c r="C60" s="62"/>
      <c r="D60" s="60"/>
      <c r="E60" s="60"/>
      <c r="F60" s="60"/>
      <c r="G60" s="60" t="str">
        <f t="shared" si="1"/>
        <v>-</v>
      </c>
      <c r="H60" s="60" t="str">
        <f t="shared" si="0"/>
        <v>-</v>
      </c>
    </row>
    <row r="61" spans="2:8" ht="20" x14ac:dyDescent="0.4">
      <c r="B61" s="58" t="s">
        <v>104</v>
      </c>
      <c r="C61" s="62"/>
      <c r="D61" s="60"/>
      <c r="E61" s="60"/>
      <c r="F61" s="60"/>
      <c r="G61" s="60" t="str">
        <f t="shared" si="1"/>
        <v>-</v>
      </c>
      <c r="H61" s="60" t="str">
        <f t="shared" si="0"/>
        <v>-</v>
      </c>
    </row>
    <row r="62" spans="2:8" ht="20" x14ac:dyDescent="0.4">
      <c r="B62" s="58" t="s">
        <v>105</v>
      </c>
      <c r="C62" s="62"/>
      <c r="D62" s="60"/>
      <c r="E62" s="60"/>
      <c r="F62" s="60"/>
      <c r="G62" s="60" t="str">
        <f t="shared" si="1"/>
        <v>-</v>
      </c>
      <c r="H62" s="60" t="str">
        <f t="shared" si="0"/>
        <v>-</v>
      </c>
    </row>
    <row r="63" spans="2:8" ht="20" x14ac:dyDescent="0.4">
      <c r="B63" s="58" t="s">
        <v>106</v>
      </c>
      <c r="C63" s="62"/>
      <c r="D63" s="60"/>
      <c r="E63" s="60"/>
      <c r="F63" s="60"/>
      <c r="G63" s="60" t="str">
        <f t="shared" si="1"/>
        <v>-</v>
      </c>
      <c r="H63" s="60" t="str">
        <f t="shared" si="0"/>
        <v>-</v>
      </c>
    </row>
    <row r="64" spans="2:8" ht="20" x14ac:dyDescent="0.4">
      <c r="B64" s="58" t="s">
        <v>107</v>
      </c>
      <c r="C64" s="62"/>
      <c r="D64" s="60"/>
      <c r="E64" s="60"/>
      <c r="F64" s="60"/>
      <c r="G64" s="60" t="str">
        <f t="shared" si="1"/>
        <v>-</v>
      </c>
      <c r="H64" s="60" t="str">
        <f t="shared" si="0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6" sqref="Q16"/>
    </sheetView>
  </sheetViews>
  <sheetFormatPr defaultColWidth="8.90625" defaultRowHeight="18" x14ac:dyDescent="0.4"/>
  <cols>
    <col min="1" max="1" width="5.6328125" style="6" customWidth="1"/>
    <col min="2" max="3" width="4.6328125" style="6" customWidth="1"/>
    <col min="4" max="4" width="25.6328125" style="6" customWidth="1"/>
    <col min="5" max="5" width="3.54296875" style="4" bestFit="1" customWidth="1"/>
    <col min="6" max="6" width="4.6328125" style="6" customWidth="1"/>
    <col min="7" max="7" width="25.6328125" style="6" customWidth="1"/>
    <col min="8" max="8" width="3.54296875" style="4" bestFit="1" customWidth="1"/>
    <col min="9" max="9" width="4.6328125" style="6" customWidth="1"/>
    <col min="10" max="10" width="25.6328125" style="6" customWidth="1"/>
    <col min="11" max="11" width="3.54296875" style="4" bestFit="1" customWidth="1"/>
    <col min="12" max="12" width="4.6328125" style="6" customWidth="1"/>
    <col min="13" max="13" width="25.6328125" style="6" customWidth="1"/>
    <col min="14" max="14" width="3.54296875" style="4" bestFit="1" customWidth="1"/>
    <col min="15" max="15" width="4.6328125" style="6" customWidth="1"/>
    <col min="16" max="16" width="30.6328125" style="6" customWidth="1"/>
    <col min="17" max="17" width="3.54296875" style="4" bestFit="1" customWidth="1"/>
    <col min="18" max="18" width="4.6328125" style="6" customWidth="1"/>
    <col min="19" max="19" width="28.6328125" style="6" customWidth="1"/>
    <col min="20" max="20" width="3.54296875" style="4" bestFit="1" customWidth="1"/>
    <col min="21" max="21" width="4.6328125" style="6" customWidth="1"/>
    <col min="22" max="22" width="30.6328125" style="6" customWidth="1"/>
    <col min="23" max="23" width="4.6328125" style="6" customWidth="1"/>
    <col min="24" max="16384" width="8.90625" style="6"/>
  </cols>
  <sheetData>
    <row r="1" spans="1:28" ht="60.75" customHeight="1" x14ac:dyDescent="1.2">
      <c r="B1" s="87" t="s">
        <v>110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12"/>
      <c r="W1" s="12"/>
      <c r="X1" s="12"/>
      <c r="Y1" s="12"/>
      <c r="Z1" s="12"/>
    </row>
    <row r="2" spans="1:28" ht="35" x14ac:dyDescent="0.7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91"/>
      <c r="T4" s="91"/>
      <c r="U4" s="91"/>
      <c r="V4" s="91"/>
      <c r="W4" s="22"/>
      <c r="X4" s="3"/>
      <c r="Y4" s="3"/>
      <c r="Z4" s="3"/>
      <c r="AA4" s="3"/>
      <c r="AB4" s="3"/>
    </row>
    <row r="5" spans="1:28" x14ac:dyDescent="0.4">
      <c r="A5" s="17"/>
      <c r="B5" s="77" t="s">
        <v>46</v>
      </c>
      <c r="C5" s="39">
        <v>1</v>
      </c>
      <c r="D5" s="40" t="s">
        <v>122</v>
      </c>
      <c r="E5" s="37" t="s">
        <v>146</v>
      </c>
      <c r="F5" s="26"/>
      <c r="G5" s="41" t="str">
        <f>IF(E5="V",D5,IF(E6="V",D6,""))</f>
        <v>Tajný</v>
      </c>
      <c r="H5" s="38"/>
      <c r="I5" s="71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8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TABULKY'!#REF!,IF('1. KOLO SOUTĚŽE TABULKY'!$H$20=16,'1. KOLO SOUTĚŽE TABULKY'!$C$19,IF('1. KOLO SOUTĚŽE TABULKY'!$H$21=16,'1. KOLO SOUTĚŽE TABULKY'!$C$20,IF('1. KOLO SOUTĚŽE TABULKY'!$H$22=16,'1. KOLO SOUTĚŽE TABULKY'!$C$21,IF('1. KOLO SOUTĚŽE TABULKY'!$H$23=16,'1. KOLO SOUTĚŽE TABULKY'!$C$22,IF('1. KOLO SOUTĚŽE TABULKY'!$H$24=16,'1. KOLO SOUTĚŽE TABULKY'!$C$23,IF('1. KOLO SOUTĚŽE TABULKY'!$H$25=16,'1. KOLO SOUTĚŽE TABULKY'!$C$24,IF('1. KOLO SOUTĚŽE TABULKY'!$H$26=16,'1. KOLO SOUTĚŽE TABULKY'!$C$25,IF('1. KOLO SOUTĚŽE TABULKY'!$H$27=16,'1. KOLO SOUTĚŽE TABULKY'!$C$26,IF('1. KOLO SOUTĚŽE TABULKY'!$H$28=16,'1. KOLO SOUTĚŽE TABULKY'!$C$27,IF('1. KOLO SOUTĚŽE TABULKY'!$H$29=16,'1. KOLO SOUTĚŽE TABULKY'!$C$28,IF('1. KOLO SOUTĚŽE TABULKY'!$H$30=16,'1. KOLO SOUTĚŽE TABULKY'!$C$29,IF('1. KOLO SOUTĚŽE TABULKY'!$H$31=16,'1. KOLO SOUTĚŽE TABULKY'!$C$30,IF('1. KOLO SOUTĚŽE TABULKY'!$H$32=16,'1. KOLO SOUTĚŽE TABULKY'!$C$31,IF('1. KOLO SOUTĚŽE TABULKY'!$H$33=16,'1. KOLO SOUTĚŽE TABULKY'!$C$32,IF('1. KOLO SOUTĚŽE TABULKY'!$H$34=16,'1. KOLO SOUTĚŽE TABULKY'!$C$33,IF('1. KOLO SOUTĚŽE TABULKY'!$H$35=16,'1. KOLO SOUTĚŽE TABULKY'!$C$34,IF('1. KOLO SOUTĚŽE TABULKY'!$H$36=16,'1. KOLO SOUTĚŽE TABULKY'!$C$35,IF('1. KOLO SOUTĚŽE TABULKY'!$H$37=16,'1. KOLO SOUTĚŽE TABULKY'!$C$36,IF('1. KOLO SOUTĚŽE TABULKY'!$H$38=16,'1. KOLO SOUTĚŽE TABULKY'!#REF!,IF('1. KOLO SOUTĚŽE TABULKY'!$H$39=16,'1. KOLO SOUTĚŽE TABULKY'!$C$37,IF('1. KOLO SOUTĚŽE TABULKY'!$H$40=16,'1. KOLO SOUTĚŽE TABULKY'!$C$38,IF('1.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Lovorobotika 1</v>
      </c>
      <c r="E6" s="37"/>
      <c r="F6" s="25"/>
      <c r="G6" s="72" t="s">
        <v>59</v>
      </c>
      <c r="H6" s="43"/>
      <c r="I6" s="71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" customHeight="1" x14ac:dyDescent="0.4">
      <c r="A7" s="17"/>
      <c r="B7" s="14"/>
      <c r="C7" s="14"/>
      <c r="D7" s="44"/>
      <c r="E7" s="22"/>
      <c r="F7" s="14"/>
      <c r="G7" s="73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7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TABULKY'!#REF!,IF('1. KOLO SOUTĚŽE TABULKY'!$H$20=9,'1. KOLO SOUTĚŽE TABULKY'!$C$19,IF('1. KOLO SOUTĚŽE TABULKY'!$H$21=9,'1. KOLO SOUTĚŽE TABULKY'!$C$20,IF('1. KOLO SOUTĚŽE TABULKY'!$H$22=9,'1. KOLO SOUTĚŽE TABULKY'!$C$21,IF('1. KOLO SOUTĚŽE TABULKY'!$H$23=9,'1. KOLO SOUTĚŽE TABULKY'!$C$22,IF('1. KOLO SOUTĚŽE TABULKY'!$H$24=9,'1. KOLO SOUTĚŽE TABULKY'!$C$23,IF('1. KOLO SOUTĚŽE TABULKY'!$H$25=9,'1. KOLO SOUTĚŽE TABULKY'!$C$24,IF('1. KOLO SOUTĚŽE TABULKY'!$H$26=9,'1. KOLO SOUTĚŽE TABULKY'!$C$25,IF('1. KOLO SOUTĚŽE TABULKY'!$H$27=9,'1. KOLO SOUTĚŽE TABULKY'!$C$26,IF('1. KOLO SOUTĚŽE TABULKY'!$H$28=9,'1. KOLO SOUTĚŽE TABULKY'!$C$27,IF('1. KOLO SOUTĚŽE TABULKY'!$H$29=9,'1. KOLO SOUTĚŽE TABULKY'!$C$28,IF('1. KOLO SOUTĚŽE TABULKY'!$H$30=9,'1. KOLO SOUTĚŽE TABULKY'!$C$29,IF('1. KOLO SOUTĚŽE TABULKY'!$H$31=9,'1. KOLO SOUTĚŽE TABULKY'!$C$30,IF('1. KOLO SOUTĚŽE TABULKY'!$H$32=9,'1. KOLO SOUTĚŽE TABULKY'!$C$31,IF('1. KOLO SOUTĚŽE TABULKY'!$H$33=9,'1. KOLO SOUTĚŽE TABULKY'!$C$32,IF('1. KOLO SOUTĚŽE TABULKY'!$H$34=9,'1. KOLO SOUTĚŽE TABULKY'!$C$33,IF('1. KOLO SOUTĚŽE TABULKY'!$H$35=9,'1. KOLO SOUTĚŽE TABULKY'!$C$34,IF('1. KOLO SOUTĚŽE TABULKY'!$H$36=9,'1. KOLO SOUTĚŽE TABULKY'!$C$35,IF('1. KOLO SOUTĚŽE TABULKY'!$H$37=9,'1. KOLO SOUTĚŽE TABULKY'!$C$36,IF('1. KOLO SOUTĚŽE TABULKY'!$H$38=9,'1. KOLO SOUTĚŽE TABULKY'!#REF!,IF('1. KOLO SOUTĚŽE TABULKY'!$H$39=9,'1. KOLO SOUTĚŽE TABULKY'!$C$37,IF('1. KOLO SOUTĚŽE TABULKY'!$H$40=9,'1. KOLO SOUTĚŽE TABULKY'!$C$38,IF('1.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Punčáčci</v>
      </c>
      <c r="E8" s="37" t="s">
        <v>146</v>
      </c>
      <c r="F8" s="26"/>
      <c r="G8" s="74"/>
      <c r="H8" s="46"/>
      <c r="I8" s="70"/>
      <c r="J8" s="41" t="str">
        <f>IF(H5="V",G5,IF(H9="V",G9,""))</f>
        <v>Punčáčci</v>
      </c>
      <c r="K8" s="38"/>
      <c r="L8" s="71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8"/>
      <c r="C9" s="39">
        <v>8</v>
      </c>
      <c r="D9" s="42" t="s">
        <v>136</v>
      </c>
      <c r="E9" s="37"/>
      <c r="F9" s="25"/>
      <c r="G9" s="41" t="str">
        <f>IF(E8="V",D8,IF(E9="V",D9,""))</f>
        <v>Punčáčci</v>
      </c>
      <c r="H9" s="38" t="s">
        <v>146</v>
      </c>
      <c r="I9" s="70"/>
      <c r="J9" s="72" t="s">
        <v>60</v>
      </c>
      <c r="K9" s="43"/>
      <c r="L9" s="71"/>
      <c r="M9" s="14"/>
      <c r="N9" s="22"/>
      <c r="O9" s="14"/>
      <c r="P9" s="81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3"/>
      <c r="K10" s="45"/>
      <c r="L10" s="31"/>
      <c r="M10" s="14"/>
      <c r="N10" s="22"/>
      <c r="O10" s="14"/>
      <c r="P10" s="81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7" t="s">
        <v>48</v>
      </c>
      <c r="C11" s="39">
        <v>5</v>
      </c>
      <c r="D11" s="40" t="s">
        <v>143</v>
      </c>
      <c r="E11" s="37"/>
      <c r="F11" s="26"/>
      <c r="G11" s="41" t="str">
        <f>IF(E11="V",D11,IF(E12="V",D12,""))</f>
        <v>KOLÍNŠTÍ STROJAŘI</v>
      </c>
      <c r="H11" s="38" t="s">
        <v>146</v>
      </c>
      <c r="I11" s="71"/>
      <c r="J11" s="74"/>
      <c r="K11" s="46"/>
      <c r="L11" s="70"/>
      <c r="M11" s="41" t="str">
        <f>IF(K8="V",J8,IF(K12="V",J12,""))</f>
        <v>KOLÍNŠTÍ STROJAŘI</v>
      </c>
      <c r="N11" s="38"/>
      <c r="O11" s="71"/>
      <c r="P11" s="81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8"/>
      <c r="C12" s="39">
        <v>12</v>
      </c>
      <c r="D12" s="42" t="s">
        <v>135</v>
      </c>
      <c r="E12" s="37" t="s">
        <v>146</v>
      </c>
      <c r="F12" s="25"/>
      <c r="G12" s="72" t="s">
        <v>61</v>
      </c>
      <c r="H12" s="43"/>
      <c r="I12" s="71"/>
      <c r="J12" s="41" t="str">
        <f>IF(H11="V",G11,IF(H15="V",G15,""))</f>
        <v>KOLÍNŠTÍ STROJAŘI</v>
      </c>
      <c r="K12" s="38" t="s">
        <v>146</v>
      </c>
      <c r="L12" s="70"/>
      <c r="M12" s="56"/>
      <c r="N12" s="22"/>
      <c r="O12" s="71"/>
      <c r="P12" s="89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" customHeight="1" x14ac:dyDescent="0.4">
      <c r="A13" s="17"/>
      <c r="B13" s="14"/>
      <c r="C13" s="14"/>
      <c r="D13" s="44"/>
      <c r="E13" s="22"/>
      <c r="F13" s="14"/>
      <c r="G13" s="73"/>
      <c r="H13" s="45"/>
      <c r="I13" s="31"/>
      <c r="J13" s="56"/>
      <c r="K13" s="22"/>
      <c r="L13" s="14"/>
      <c r="M13" s="56"/>
      <c r="N13" s="22"/>
      <c r="O13" s="71"/>
      <c r="P13" s="89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7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TABULKY'!#REF!,IF('1. KOLO SOUTĚŽE TABULKY'!$H$20=13,'1. KOLO SOUTĚŽE TABULKY'!$C$19,IF('1. KOLO SOUTĚŽE TABULKY'!$H$21=13,'1. KOLO SOUTĚŽE TABULKY'!$C$20,IF('1. KOLO SOUTĚŽE TABULKY'!$H$22=13,'1. KOLO SOUTĚŽE TABULKY'!$C$21,IF('1. KOLO SOUTĚŽE TABULKY'!$H$23=13,'1. KOLO SOUTĚŽE TABULKY'!$C$22,IF('1. KOLO SOUTĚŽE TABULKY'!$H$24=13,'1. KOLO SOUTĚŽE TABULKY'!$C$23,IF('1. KOLO SOUTĚŽE TABULKY'!$H$25=13,'1. KOLO SOUTĚŽE TABULKY'!$C$24,IF('1. KOLO SOUTĚŽE TABULKY'!$H$26=13,'1. KOLO SOUTĚŽE TABULKY'!$C$25,IF('1. KOLO SOUTĚŽE TABULKY'!$H$27=13,'1. KOLO SOUTĚŽE TABULKY'!$C$26,IF('1. KOLO SOUTĚŽE TABULKY'!$H$28=13,'1. KOLO SOUTĚŽE TABULKY'!$C$27,IF('1. KOLO SOUTĚŽE TABULKY'!$H$29=13,'1. KOLO SOUTĚŽE TABULKY'!$C$28,IF('1. KOLO SOUTĚŽE TABULKY'!$H$30=13,'1. KOLO SOUTĚŽE TABULKY'!$C$29,IF('1. KOLO SOUTĚŽE TABULKY'!$H$31=13,'1. KOLO SOUTĚŽE TABULKY'!$C$30,IF('1. KOLO SOUTĚŽE TABULKY'!$H$32=13,'1. KOLO SOUTĚŽE TABULKY'!$C$31,IF('1. KOLO SOUTĚŽE TABULKY'!$H$33=13,'1. KOLO SOUTĚŽE TABULKY'!$C$32,IF('1. KOLO SOUTĚŽE TABULKY'!$H$34=13,'1. KOLO SOUTĚŽE TABULKY'!$C$33,IF('1. KOLO SOUTĚŽE TABULKY'!$H$35=13,'1. KOLO SOUTĚŽE TABULKY'!$C$34,IF('1. KOLO SOUTĚŽE TABULKY'!$H$36=13,'1. KOLO SOUTĚŽE TABULKY'!$C$35,IF('1. KOLO SOUTĚŽE TABULKY'!$H$37=13,'1. KOLO SOUTĚŽE TABULKY'!$C$36,IF('1. KOLO SOUTĚŽE TABULKY'!$H$38=13,'1. KOLO SOUTĚŽE TABULKY'!#REF!,IF('1. KOLO SOUTĚŽE TABULKY'!$H$39=13,'1. KOLO SOUTĚŽE TABULKY'!$C$37,IF('1. KOLO SOUTĚŽE TABULKY'!$H$40=13,'1. KOLO SOUTĚŽE TABULKY'!$C$38,IF('1.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Holubi</v>
      </c>
      <c r="E14" s="37"/>
      <c r="F14" s="26"/>
      <c r="G14" s="74"/>
      <c r="H14" s="46"/>
      <c r="I14" s="70"/>
      <c r="J14" s="56"/>
      <c r="K14" s="22"/>
      <c r="L14" s="14"/>
      <c r="M14" s="56"/>
      <c r="N14" s="22"/>
      <c r="O14" s="71"/>
      <c r="P14" s="89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8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TABULKY'!#REF!,IF('1. KOLO SOUTĚŽE TABULKY'!$H$20=4,'1. KOLO SOUTĚŽE TABULKY'!$C$19,IF('1. KOLO SOUTĚŽE TABULKY'!$H$21=4,'1. KOLO SOUTĚŽE TABULKY'!$C$20,IF('1. KOLO SOUTĚŽE TABULKY'!$H$22=4,'1. KOLO SOUTĚŽE TABULKY'!$C$21,IF('1. KOLO SOUTĚŽE TABULKY'!$H$23=4,'1. KOLO SOUTĚŽE TABULKY'!$C$22,IF('1. KOLO SOUTĚŽE TABULKY'!$H$24=4,'1. KOLO SOUTĚŽE TABULKY'!$C$23,IF('1. KOLO SOUTĚŽE TABULKY'!$H$25=4,'1. KOLO SOUTĚŽE TABULKY'!$C$24,IF('1. KOLO SOUTĚŽE TABULKY'!$H$26=4,'1. KOLO SOUTĚŽE TABULKY'!$C$25,IF('1. KOLO SOUTĚŽE TABULKY'!$H$27=4,'1. KOLO SOUTĚŽE TABULKY'!$C$26,IF('1. KOLO SOUTĚŽE TABULKY'!$H$28=4,'1. KOLO SOUTĚŽE TABULKY'!$C$27,IF('1. KOLO SOUTĚŽE TABULKY'!$H$29=4,'1. KOLO SOUTĚŽE TABULKY'!$C$28,IF('1. KOLO SOUTĚŽE TABULKY'!$H$30=4,'1. KOLO SOUTĚŽE TABULKY'!$C$29,IF('1. KOLO SOUTĚŽE TABULKY'!$H$31=4,'1. KOLO SOUTĚŽE TABULKY'!$C$30,IF('1. KOLO SOUTĚŽE TABULKY'!$H$32=4,'1. KOLO SOUTĚŽE TABULKY'!$C$31,IF('1. KOLO SOUTĚŽE TABULKY'!$H$33=4,'1. KOLO SOUTĚŽE TABULKY'!$C$32,IF('1. KOLO SOUTĚŽE TABULKY'!$H$34=4,'1. KOLO SOUTĚŽE TABULKY'!$C$33,IF('1. KOLO SOUTĚŽE TABULKY'!$H$35=4,'1. KOLO SOUTĚŽE TABULKY'!$C$34,IF('1. KOLO SOUTĚŽE TABULKY'!$H$36=4,'1. KOLO SOUTĚŽE TABULKY'!$C$35,IF('1. KOLO SOUTĚŽE TABULKY'!$H$37=4,'1. KOLO SOUTĚŽE TABULKY'!$C$36,IF('1. KOLO SOUTĚŽE TABULKY'!$H$38=4,'1. KOLO SOUTĚŽE TABULKY'!#REF!,IF('1. KOLO SOUTĚŽE TABULKY'!$H$39=4,'1. KOLO SOUTĚŽE TABULKY'!$C$37,IF('1. KOLO SOUTĚŽE TABULKY'!$H$40=4,'1. KOLO SOUTĚŽE TABULKY'!$C$38,IF('1.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Křemílek</v>
      </c>
      <c r="E15" s="37" t="s">
        <v>146</v>
      </c>
      <c r="F15" s="25"/>
      <c r="G15" s="41" t="str">
        <f>IF(E14="V",D14,IF(E15="V",D15,""))</f>
        <v>Křemílek</v>
      </c>
      <c r="H15" s="38"/>
      <c r="I15" s="70"/>
      <c r="J15" s="56"/>
      <c r="K15" s="22"/>
      <c r="L15" s="14"/>
      <c r="M15" s="73" t="s">
        <v>62</v>
      </c>
      <c r="N15" s="45"/>
      <c r="O15" s="92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3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7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TABULKY'!#REF!,IF('1. KOLO SOUTĚŽE TABULKY'!$H$20=3,'1. KOLO SOUTĚŽE TABULKY'!$C$19,IF('1. KOLO SOUTĚŽE TABULKY'!$H$21=3,'1. KOLO SOUTĚŽE TABULKY'!$C$20,IF('1. KOLO SOUTĚŽE TABULKY'!$H$22=3,'1. KOLO SOUTĚŽE TABULKY'!$C$21,IF('1. KOLO SOUTĚŽE TABULKY'!$H$23=3,'1. KOLO SOUTĚŽE TABULKY'!$C$22,IF('1. KOLO SOUTĚŽE TABULKY'!$H$24=3,'1. KOLO SOUTĚŽE TABULKY'!$C$23,IF('1. KOLO SOUTĚŽE TABULKY'!$H$25=3,'1. KOLO SOUTĚŽE TABULKY'!$C$24,IF('1. KOLO SOUTĚŽE TABULKY'!$H$26=3,'1. KOLO SOUTĚŽE TABULKY'!$C$25,IF('1. KOLO SOUTĚŽE TABULKY'!$H$27=3,'1. KOLO SOUTĚŽE TABULKY'!$C$26,IF('1. KOLO SOUTĚŽE TABULKY'!$H$28=3,'1. KOLO SOUTĚŽE TABULKY'!$C$27,IF('1. KOLO SOUTĚŽE TABULKY'!$H$29=3,'1. KOLO SOUTĚŽE TABULKY'!$C$28,IF('1. KOLO SOUTĚŽE TABULKY'!$H$30=3,'1. KOLO SOUTĚŽE TABULKY'!$C$29,IF('1. KOLO SOUTĚŽE TABULKY'!$H$31=3,'1. KOLO SOUTĚŽE TABULKY'!$C$30,IF('1. KOLO SOUTĚŽE TABULKY'!$H$32=3,'1. KOLO SOUTĚŽE TABULKY'!$C$31,IF('1. KOLO SOUTĚŽE TABULKY'!$H$33=3,'1. KOLO SOUTĚŽE TABULKY'!$C$32,IF('1. KOLO SOUTĚŽE TABULKY'!$H$34=3,'1. KOLO SOUTĚŽE TABULKY'!$C$33,IF('1. KOLO SOUTĚŽE TABULKY'!$H$35=3,'1. KOLO SOUTĚŽE TABULKY'!$C$34,IF('1. KOLO SOUTĚŽE TABULKY'!$H$36=3,'1. KOLO SOUTĚŽE TABULKY'!$C$35,IF('1. KOLO SOUTĚŽE TABULKY'!$H$37=3,'1. KOLO SOUTĚŽE TABULKY'!$C$36,IF('1. KOLO SOUTĚŽE TABULKY'!$H$38=3,'1. KOLO SOUTĚŽE TABULKY'!#REF!,IF('1. KOLO SOUTĚŽE TABULKY'!$H$39=3,'1. KOLO SOUTĚŽE TABULKY'!$C$37,IF('1. KOLO SOUTĚŽE TABULKY'!$H$40=3,'1. KOLO SOUTĚŽE TABULKY'!$C$38,IF('1.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Vochomůrka</v>
      </c>
      <c r="E17" s="37" t="s">
        <v>146</v>
      </c>
      <c r="F17" s="26"/>
      <c r="G17" s="41" t="str">
        <f>IF(E17="V",D17,IF(E18="V",D18,""))</f>
        <v>Vochomůrka</v>
      </c>
      <c r="H17" s="38" t="s">
        <v>146</v>
      </c>
      <c r="I17" s="71"/>
      <c r="J17" s="56"/>
      <c r="K17" s="22"/>
      <c r="L17" s="14"/>
      <c r="M17" s="73"/>
      <c r="N17" s="45"/>
      <c r="O17" s="85"/>
      <c r="P17" s="41" t="str">
        <f>IF(N11="V",M11,IF(N21="V",M21,""))</f>
        <v>BET</v>
      </c>
      <c r="Q17" s="38" t="s">
        <v>146</v>
      </c>
      <c r="R17" s="71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8"/>
      <c r="C18" s="39">
        <v>14</v>
      </c>
      <c r="D18" s="42" t="s">
        <v>130</v>
      </c>
      <c r="E18" s="37"/>
      <c r="F18" s="25"/>
      <c r="G18" s="72" t="s">
        <v>63</v>
      </c>
      <c r="H18" s="43"/>
      <c r="I18" s="71"/>
      <c r="J18" s="56"/>
      <c r="K18" s="22"/>
      <c r="L18" s="14"/>
      <c r="M18" s="56"/>
      <c r="N18" s="22"/>
      <c r="O18" s="70"/>
      <c r="P18" s="80" t="s">
        <v>54</v>
      </c>
      <c r="Q18" s="48"/>
      <c r="R18" s="71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" customHeight="1" x14ac:dyDescent="0.4">
      <c r="A19" s="17"/>
      <c r="B19" s="14"/>
      <c r="C19" s="14"/>
      <c r="D19" s="44"/>
      <c r="E19" s="22"/>
      <c r="F19" s="14"/>
      <c r="G19" s="73"/>
      <c r="H19" s="45"/>
      <c r="I19" s="31"/>
      <c r="J19" s="56"/>
      <c r="K19" s="22"/>
      <c r="L19" s="14"/>
      <c r="M19" s="56"/>
      <c r="N19" s="22"/>
      <c r="O19" s="70"/>
      <c r="P19" s="81"/>
      <c r="Q19" s="49"/>
      <c r="R19" s="71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7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TABULKY'!#REF!,IF('1. KOLO SOUTĚŽE TABULKY'!$H$20=11,'1. KOLO SOUTĚŽE TABULKY'!$C$19,IF('1. KOLO SOUTĚŽE TABULKY'!$H$21=11,'1. KOLO SOUTĚŽE TABULKY'!$C$20,IF('1. KOLO SOUTĚŽE TABULKY'!$H$22=11,'1. KOLO SOUTĚŽE TABULKY'!$C$21,IF('1. KOLO SOUTĚŽE TABULKY'!$H$23=11,'1. KOLO SOUTĚŽE TABULKY'!$C$22,IF('1. KOLO SOUTĚŽE TABULKY'!$H$24=11,'1. KOLO SOUTĚŽE TABULKY'!$C$23,IF('1. KOLO SOUTĚŽE TABULKY'!$H$25=11,'1. KOLO SOUTĚŽE TABULKY'!$C$24,IF('1. KOLO SOUTĚŽE TABULKY'!$H$26=11,'1. KOLO SOUTĚŽE TABULKY'!$C$25,IF('1. KOLO SOUTĚŽE TABULKY'!$H$27=11,'1. KOLO SOUTĚŽE TABULKY'!$C$26,IF('1. KOLO SOUTĚŽE TABULKY'!$H$28=11,'1. KOLO SOUTĚŽE TABULKY'!$C$27,IF('1. KOLO SOUTĚŽE TABULKY'!$H$29=11,'1. KOLO SOUTĚŽE TABULKY'!$C$28,IF('1. KOLO SOUTĚŽE TABULKY'!$H$30=11,'1. KOLO SOUTĚŽE TABULKY'!$C$29,IF('1. KOLO SOUTĚŽE TABULKY'!$H$31=11,'1. KOLO SOUTĚŽE TABULKY'!$C$30,IF('1. KOLO SOUTĚŽE TABULKY'!$H$32=11,'1. KOLO SOUTĚŽE TABULKY'!$C$31,IF('1. KOLO SOUTĚŽE TABULKY'!$H$33=11,'1. KOLO SOUTĚŽE TABULKY'!$C$32,IF('1. KOLO SOUTĚŽE TABULKY'!$H$34=11,'1. KOLO SOUTĚŽE TABULKY'!$C$33,IF('1. KOLO SOUTĚŽE TABULKY'!$H$35=11,'1. KOLO SOUTĚŽE TABULKY'!$C$34,IF('1. KOLO SOUTĚŽE TABULKY'!$H$36=11,'1. KOLO SOUTĚŽE TABULKY'!$C$35,IF('1. KOLO SOUTĚŽE TABULKY'!$H$37=11,'1. KOLO SOUTĚŽE TABULKY'!$C$36,IF('1. KOLO SOUTĚŽE TABULKY'!$H$38=11,'1. KOLO SOUTĚŽE TABULKY'!#REF!,IF('1. KOLO SOUTĚŽE TABULKY'!$H$39=11,'1. KOLO SOUTĚŽE TABULKY'!$C$37,IF('1. KOLO SOUTĚŽE TABULKY'!$H$40=11,'1. KOLO SOUTĚŽE TABULKY'!$C$38,IF('1.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Lišky z automatu</v>
      </c>
      <c r="E20" s="37"/>
      <c r="F20" s="26"/>
      <c r="G20" s="74"/>
      <c r="H20" s="46"/>
      <c r="I20" s="70"/>
      <c r="J20" s="41" t="str">
        <f>IF(H17="V",G17,IF(H21="V",G21,""))</f>
        <v>Vochomůrka</v>
      </c>
      <c r="K20" s="38"/>
      <c r="L20" s="71"/>
      <c r="M20" s="56"/>
      <c r="N20" s="22"/>
      <c r="O20" s="70"/>
      <c r="P20" s="81"/>
      <c r="Q20" s="49"/>
      <c r="R20" s="71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8"/>
      <c r="C21" s="39">
        <v>6</v>
      </c>
      <c r="D21" s="42" t="s">
        <v>144</v>
      </c>
      <c r="E21" s="37" t="s">
        <v>146</v>
      </c>
      <c r="F21" s="25"/>
      <c r="G21" s="41" t="str">
        <f>IF(E20="V",D20,IF(E21="V",D21,""))</f>
        <v>π = 3</v>
      </c>
      <c r="H21" s="38"/>
      <c r="I21" s="70"/>
      <c r="J21" s="72" t="s">
        <v>64</v>
      </c>
      <c r="K21" s="43"/>
      <c r="L21" s="71"/>
      <c r="M21" s="41" t="str">
        <f>IF(K20="V",J20,IF(K24="V",J24,""))</f>
        <v>BET</v>
      </c>
      <c r="N21" s="38" t="s">
        <v>146</v>
      </c>
      <c r="O21" s="70"/>
      <c r="P21" s="89" t="s">
        <v>55</v>
      </c>
      <c r="Q21" s="49"/>
      <c r="R21" s="71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3"/>
      <c r="K22" s="45"/>
      <c r="L22" s="31"/>
      <c r="M22" s="56"/>
      <c r="N22" s="22"/>
      <c r="O22" s="14"/>
      <c r="P22" s="89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7" t="s">
        <v>52</v>
      </c>
      <c r="C23" s="39">
        <v>7</v>
      </c>
      <c r="D23" s="40" t="s">
        <v>123</v>
      </c>
      <c r="E23" s="37" t="s">
        <v>146</v>
      </c>
      <c r="F23" s="26"/>
      <c r="G23" s="41" t="str">
        <f>IF(E23="V",D23,IF(E24="V",D24,""))</f>
        <v>BET</v>
      </c>
      <c r="H23" s="38" t="s">
        <v>146</v>
      </c>
      <c r="I23" s="71"/>
      <c r="J23" s="74"/>
      <c r="K23" s="46"/>
      <c r="L23" s="70"/>
      <c r="M23" s="56"/>
      <c r="N23" s="22"/>
      <c r="O23" s="14"/>
      <c r="P23" s="89"/>
      <c r="Q23" s="22"/>
      <c r="R23" s="70"/>
      <c r="S23" s="90" t="str">
        <f>IF(Q17="V",P17,IF(Q27="V",P27,""))</f>
        <v>BET</v>
      </c>
      <c r="T23" s="90"/>
      <c r="U23" s="90"/>
      <c r="V23" s="90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8"/>
      <c r="C24" s="39">
        <v>10</v>
      </c>
      <c r="D24" s="42" t="s">
        <v>129</v>
      </c>
      <c r="E24" s="37"/>
      <c r="F24" s="25"/>
      <c r="G24" s="72" t="s">
        <v>65</v>
      </c>
      <c r="H24" s="43"/>
      <c r="I24" s="71"/>
      <c r="J24" s="41" t="str">
        <f>IF(H23="V",G23,IF(H27="V",G27,""))</f>
        <v>BET</v>
      </c>
      <c r="K24" s="38" t="s">
        <v>146</v>
      </c>
      <c r="L24" s="70"/>
      <c r="M24" s="56"/>
      <c r="N24" s="22"/>
      <c r="O24" s="14"/>
      <c r="P24" s="83" t="s">
        <v>58</v>
      </c>
      <c r="Q24" s="22"/>
      <c r="R24" s="70"/>
      <c r="S24" s="90"/>
      <c r="T24" s="90"/>
      <c r="U24" s="90"/>
      <c r="V24" s="90"/>
      <c r="W24" s="14"/>
      <c r="X24" s="5"/>
      <c r="Y24" s="5"/>
      <c r="Z24" s="5"/>
      <c r="AA24" s="5"/>
      <c r="AB24" s="5"/>
    </row>
    <row r="25" spans="1:28" ht="5" customHeight="1" x14ac:dyDescent="0.4">
      <c r="A25" s="17"/>
      <c r="B25" s="14"/>
      <c r="C25" s="14"/>
      <c r="D25" s="44"/>
      <c r="E25" s="22"/>
      <c r="F25" s="14"/>
      <c r="G25" s="73"/>
      <c r="H25" s="45"/>
      <c r="I25" s="31"/>
      <c r="J25" s="56"/>
      <c r="K25" s="22"/>
      <c r="L25" s="14"/>
      <c r="M25" s="56"/>
      <c r="N25" s="22"/>
      <c r="O25" s="14"/>
      <c r="P25" s="83"/>
      <c r="Q25" s="22"/>
      <c r="R25" s="70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7" t="s">
        <v>53</v>
      </c>
      <c r="C26" s="39">
        <v>15</v>
      </c>
      <c r="D26" s="40" t="s">
        <v>131</v>
      </c>
      <c r="E26" s="37"/>
      <c r="F26" s="26"/>
      <c r="G26" s="74"/>
      <c r="H26" s="46"/>
      <c r="I26" s="70"/>
      <c r="J26" s="56"/>
      <c r="K26" s="22"/>
      <c r="L26" s="14"/>
      <c r="M26" s="56"/>
      <c r="N26" s="22"/>
      <c r="O26" s="14"/>
      <c r="P26" s="84"/>
      <c r="Q26" s="22"/>
      <c r="R26" s="70"/>
      <c r="S26" s="86" t="s">
        <v>137</v>
      </c>
      <c r="T26" s="86"/>
      <c r="U26" s="86"/>
      <c r="V26" s="86"/>
      <c r="W26" s="14"/>
      <c r="X26" s="5"/>
      <c r="Y26" s="5"/>
      <c r="Z26" s="5"/>
      <c r="AA26" s="5"/>
      <c r="AB26" s="5"/>
    </row>
    <row r="27" spans="1:28" x14ac:dyDescent="0.4">
      <c r="A27" s="17"/>
      <c r="B27" s="78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TABULKY'!#REF!,IF('1. KOLO SOUTĚŽE TABULKY'!$H$20=2,'1. KOLO SOUTĚŽE TABULKY'!$C$19,IF('1. KOLO SOUTĚŽE TABULKY'!$H$21=2,'1. KOLO SOUTĚŽE TABULKY'!$C$20,IF('1. KOLO SOUTĚŽE TABULKY'!$H$22=2,'1. KOLO SOUTĚŽE TABULKY'!$C$21,IF('1. KOLO SOUTĚŽE TABULKY'!$H$23=2,'1. KOLO SOUTĚŽE TABULKY'!$C$22,IF('1. KOLO SOUTĚŽE TABULKY'!$H$24=2,'1. KOLO SOUTĚŽE TABULKY'!$C$23,IF('1. KOLO SOUTĚŽE TABULKY'!$H$25=2,'1. KOLO SOUTĚŽE TABULKY'!$C$24,IF('1. KOLO SOUTĚŽE TABULKY'!$H$26=2,'1. KOLO SOUTĚŽE TABULKY'!$C$25,IF('1. KOLO SOUTĚŽE TABULKY'!$H$27=2,'1. KOLO SOUTĚŽE TABULKY'!$C$26,IF('1. KOLO SOUTĚŽE TABULKY'!$H$28=2,'1. KOLO SOUTĚŽE TABULKY'!$C$27,IF('1. KOLO SOUTĚŽE TABULKY'!$H$29=2,'1. KOLO SOUTĚŽE TABULKY'!$C$28,IF('1. KOLO SOUTĚŽE TABULKY'!$H$30=2,'1. KOLO SOUTĚŽE TABULKY'!$C$29,IF('1. KOLO SOUTĚŽE TABULKY'!$H$31=2,'1. KOLO SOUTĚŽE TABULKY'!$C$30,IF('1. KOLO SOUTĚŽE TABULKY'!$H$32=2,'1. KOLO SOUTĚŽE TABULKY'!$C$31,IF('1. KOLO SOUTĚŽE TABULKY'!$H$33=2,'1. KOLO SOUTĚŽE TABULKY'!$C$32,IF('1. KOLO SOUTĚŽE TABULKY'!$H$34=2,'1. KOLO SOUTĚŽE TABULKY'!$C$33,IF('1. KOLO SOUTĚŽE TABULKY'!$H$35=2,'1. KOLO SOUTĚŽE TABULKY'!$C$34,IF('1. KOLO SOUTĚŽE TABULKY'!$H$36=2,'1. KOLO SOUTĚŽE TABULKY'!$C$35,IF('1. KOLO SOUTĚŽE TABULKY'!$H$37=2,'1. KOLO SOUTĚŽE TABULKY'!$C$36,IF('1. KOLO SOUTĚŽE TABULKY'!$H$38=2,'1. KOLO SOUTĚŽE TABULKY'!#REF!,IF('1. KOLO SOUTĚŽE TABULKY'!$H$39=2,'1. KOLO SOUTĚŽE TABULKY'!$C$37,IF('1. KOLO SOUTĚŽE TABULKY'!$H$40=2,'1. KOLO SOUTĚŽE TABULKY'!$C$38,IF('1.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Krtečkovo auto</v>
      </c>
      <c r="E27" s="37" t="s">
        <v>146</v>
      </c>
      <c r="F27" s="25"/>
      <c r="G27" s="41" t="str">
        <f>IF(E26="V",D26,IF(E27="V",D27,""))</f>
        <v>Krtečkovo auto</v>
      </c>
      <c r="H27" s="38"/>
      <c r="I27" s="70"/>
      <c r="J27" s="56"/>
      <c r="K27" s="22"/>
      <c r="L27" s="14"/>
      <c r="M27" s="56"/>
      <c r="N27" s="22"/>
      <c r="O27" s="14"/>
      <c r="P27" s="40" t="str">
        <f>V38</f>
        <v>Punčáčci</v>
      </c>
      <c r="Q27" s="38"/>
      <c r="R27" s="70"/>
      <c r="S27" s="86"/>
      <c r="T27" s="86"/>
      <c r="U27" s="86"/>
      <c r="V27" s="86"/>
      <c r="W27" s="14"/>
      <c r="X27" s="5"/>
      <c r="Y27" s="5"/>
      <c r="Z27" s="5"/>
      <c r="AA27" s="5"/>
      <c r="AB27" s="5"/>
    </row>
    <row r="28" spans="1:28" ht="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6"/>
      <c r="T28" s="86"/>
      <c r="U28" s="86"/>
      <c r="V28" s="86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Lovorobotika 1</v>
      </c>
      <c r="E31" s="37" t="s">
        <v>146</v>
      </c>
      <c r="F31" s="71"/>
      <c r="G31" s="18" t="str">
        <f>IF(E31="V",D31,IF(E35="V",D35,""))</f>
        <v>Lovorobotika 1</v>
      </c>
      <c r="H31" s="37"/>
      <c r="I31" s="71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2" t="s">
        <v>56</v>
      </c>
      <c r="E32" s="22"/>
      <c r="F32" s="71"/>
      <c r="G32" s="72" t="s">
        <v>66</v>
      </c>
      <c r="H32" s="22"/>
      <c r="I32" s="71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" customHeight="1" x14ac:dyDescent="0.4">
      <c r="A33" s="17"/>
      <c r="B33" s="14"/>
      <c r="C33" s="14"/>
      <c r="D33" s="73"/>
      <c r="E33" s="22"/>
      <c r="F33" s="31"/>
      <c r="G33" s="73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3"/>
      <c r="E34" s="22"/>
      <c r="F34" s="70"/>
      <c r="G34" s="74"/>
      <c r="H34" s="32"/>
      <c r="I34" s="70"/>
      <c r="J34" s="18" t="str">
        <f>IF(H31="V",G31,IF(H35="V",G35,""))</f>
        <v>Krtečkovo auto</v>
      </c>
      <c r="K34" s="37" t="s">
        <v>146</v>
      </c>
      <c r="L34" s="71"/>
      <c r="M34" s="14"/>
      <c r="N34" s="22"/>
      <c r="O34" s="14"/>
      <c r="P34" s="14"/>
      <c r="Q34" s="29"/>
      <c r="R34" s="33"/>
      <c r="S34" s="18" t="str">
        <f>IF(N11="V",M21,IF(N21="V",M11,""))</f>
        <v>KOLÍNŠTÍ STROJAŘI</v>
      </c>
      <c r="T34" s="23"/>
      <c r="U34" s="71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Gymck</v>
      </c>
      <c r="E35" s="37"/>
      <c r="F35" s="70"/>
      <c r="G35" s="18" t="str">
        <f>IF(H23="V",G27,IF(H27="V",G23,""))</f>
        <v>Krtečkovo auto</v>
      </c>
      <c r="H35" s="37" t="s">
        <v>146</v>
      </c>
      <c r="I35" s="70"/>
      <c r="J35" s="72" t="s">
        <v>67</v>
      </c>
      <c r="K35" s="22"/>
      <c r="L35" s="71"/>
      <c r="M35" s="18" t="str">
        <f>IF(K34="V",J34,IF(K38="V",J38,""))</f>
        <v>Krtečkovo auto</v>
      </c>
      <c r="N35" s="37"/>
      <c r="O35" s="71"/>
      <c r="P35" s="14"/>
      <c r="Q35" s="29"/>
      <c r="R35" s="33"/>
      <c r="S35" s="15"/>
      <c r="T35" s="20"/>
      <c r="U35" s="71"/>
      <c r="V35" s="14"/>
      <c r="W35" s="14"/>
      <c r="X35" s="5"/>
      <c r="Y35" s="5"/>
      <c r="Z35" s="5"/>
      <c r="AA35" s="5"/>
      <c r="AB35" s="5"/>
    </row>
    <row r="36" spans="1:28" ht="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3"/>
      <c r="K36" s="22"/>
      <c r="L36" s="31"/>
      <c r="M36" s="14"/>
      <c r="N36" s="22"/>
      <c r="O36" s="71"/>
      <c r="P36" s="14"/>
      <c r="Q36" s="29"/>
      <c r="R36" s="33"/>
      <c r="S36" s="15"/>
      <c r="T36" s="20"/>
      <c r="U36" s="71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Chceme řízky</v>
      </c>
      <c r="E37" s="37" t="s">
        <v>146</v>
      </c>
      <c r="F37" s="71"/>
      <c r="G37" s="18" t="str">
        <f>IF(E37="V",D37,IF(E41="V",D41,""))</f>
        <v>Chceme řízky</v>
      </c>
      <c r="H37" s="37" t="s">
        <v>146</v>
      </c>
      <c r="I37" s="71"/>
      <c r="J37" s="74"/>
      <c r="K37" s="22"/>
      <c r="L37" s="70"/>
      <c r="M37" s="73" t="s">
        <v>68</v>
      </c>
      <c r="N37" s="22"/>
      <c r="O37" s="71"/>
      <c r="P37" s="14"/>
      <c r="Q37" s="29"/>
      <c r="R37" s="33"/>
      <c r="S37" s="73" t="s">
        <v>69</v>
      </c>
      <c r="T37" s="20"/>
      <c r="U37" s="71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2" t="s">
        <v>56</v>
      </c>
      <c r="E38" s="22"/>
      <c r="F38" s="71"/>
      <c r="G38" s="72" t="s">
        <v>70</v>
      </c>
      <c r="H38" s="22"/>
      <c r="I38" s="71"/>
      <c r="J38" s="18" t="str">
        <f>IF(H37="V",G37,IF(H41="V",G41,""))</f>
        <v>Chceme řízky</v>
      </c>
      <c r="K38" s="37"/>
      <c r="L38" s="70"/>
      <c r="M38" s="73"/>
      <c r="N38" s="22"/>
      <c r="O38" s="70"/>
      <c r="P38" s="18" t="str">
        <f>IF(N35="V",M35,IF(N40="V",M40,""))</f>
        <v>Punčáčci</v>
      </c>
      <c r="Q38" s="23" t="s">
        <v>146</v>
      </c>
      <c r="R38" s="75"/>
      <c r="S38" s="73"/>
      <c r="T38" s="20"/>
      <c r="U38" s="70"/>
      <c r="V38" s="18" t="str">
        <f>IF(T34="V",S34,IF(T41="V",S41,""))</f>
        <v>Punčáčci</v>
      </c>
      <c r="W38" s="53"/>
      <c r="X38" s="7"/>
    </row>
    <row r="39" spans="1:28" ht="5" customHeight="1" x14ac:dyDescent="0.4">
      <c r="A39" s="17"/>
      <c r="B39" s="14"/>
      <c r="C39" s="14"/>
      <c r="D39" s="73"/>
      <c r="E39" s="22"/>
      <c r="F39" s="31"/>
      <c r="G39" s="73"/>
      <c r="H39" s="22"/>
      <c r="I39" s="31"/>
      <c r="J39" s="56"/>
      <c r="K39" s="22"/>
      <c r="L39" s="14"/>
      <c r="M39" s="73"/>
      <c r="N39" s="22"/>
      <c r="O39" s="70"/>
      <c r="P39" s="14"/>
      <c r="Q39" s="29"/>
      <c r="R39" s="75"/>
      <c r="S39" s="73"/>
      <c r="T39" s="20"/>
      <c r="U39" s="70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3"/>
      <c r="E40" s="22"/>
      <c r="F40" s="70"/>
      <c r="G40" s="74"/>
      <c r="H40" s="32"/>
      <c r="I40" s="70"/>
      <c r="J40" s="56"/>
      <c r="K40" s="22"/>
      <c r="L40" s="14"/>
      <c r="M40" s="18" t="str">
        <f>IF(K8="V",J12,IF(K12="V",J8,""))</f>
        <v>Punčáčci</v>
      </c>
      <c r="N40" s="37" t="s">
        <v>146</v>
      </c>
      <c r="O40" s="70"/>
      <c r="P40" s="14"/>
      <c r="Q40" s="29"/>
      <c r="R40" s="75"/>
      <c r="S40" s="15"/>
      <c r="T40" s="20"/>
      <c r="U40" s="70"/>
      <c r="V40" s="81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Holubi</v>
      </c>
      <c r="E41" s="37"/>
      <c r="F41" s="70"/>
      <c r="G41" s="18" t="str">
        <f>IF(H17="V",G21,IF(H21="V",G17,""))</f>
        <v>π = 3</v>
      </c>
      <c r="H41" s="37"/>
      <c r="I41" s="70"/>
      <c r="J41" s="56"/>
      <c r="K41" s="22"/>
      <c r="L41" s="14"/>
      <c r="M41" s="14"/>
      <c r="N41" s="22"/>
      <c r="O41" s="14"/>
      <c r="P41" s="73" t="s">
        <v>71</v>
      </c>
      <c r="Q41" s="29"/>
      <c r="R41" s="75"/>
      <c r="S41" s="18" t="str">
        <f>IF(Q38="V",P38,IF(Q46="V",P46,""))</f>
        <v>Punčáčci</v>
      </c>
      <c r="T41" s="23" t="s">
        <v>146</v>
      </c>
      <c r="U41" s="70"/>
      <c r="V41" s="81"/>
      <c r="W41" s="53"/>
      <c r="X41" s="7"/>
      <c r="Y41" s="7"/>
    </row>
    <row r="42" spans="1:28" ht="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3"/>
      <c r="Q42" s="29"/>
      <c r="R42" s="34"/>
      <c r="S42" s="14"/>
      <c r="T42" s="22"/>
      <c r="U42" s="14"/>
      <c r="V42" s="81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To je jedno</v>
      </c>
      <c r="E43" s="37"/>
      <c r="F43" s="71"/>
      <c r="G43" s="18" t="str">
        <f>IF(E43="V",D43,IF(E47="V",D47,""))</f>
        <v>Lišky z automatu</v>
      </c>
      <c r="H43" s="37"/>
      <c r="I43" s="71"/>
      <c r="J43" s="56"/>
      <c r="K43" s="22"/>
      <c r="L43" s="14"/>
      <c r="M43" s="14"/>
      <c r="N43" s="22"/>
      <c r="O43" s="14"/>
      <c r="P43" s="73"/>
      <c r="Q43" s="29"/>
      <c r="R43" s="76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2" t="s">
        <v>56</v>
      </c>
      <c r="E44" s="22"/>
      <c r="F44" s="71"/>
      <c r="G44" s="72" t="s">
        <v>72</v>
      </c>
      <c r="H44" s="22"/>
      <c r="I44" s="71"/>
      <c r="J44" s="56"/>
      <c r="K44" s="22"/>
      <c r="L44" s="14"/>
      <c r="M44" s="18" t="str">
        <f>IF(K20="V",J24,IF(K24="V",J20,""))</f>
        <v>Vochomůrka</v>
      </c>
      <c r="N44" s="37"/>
      <c r="O44" s="71"/>
      <c r="P44" s="14"/>
      <c r="Q44" s="29"/>
      <c r="R44" s="76"/>
      <c r="S44" s="14"/>
      <c r="T44" s="22"/>
      <c r="U44" s="14"/>
      <c r="V44" s="53"/>
      <c r="W44" s="53"/>
      <c r="X44" s="7"/>
      <c r="Y44" s="7"/>
    </row>
    <row r="45" spans="1:28" ht="5" customHeight="1" x14ac:dyDescent="0.4">
      <c r="A45" s="17"/>
      <c r="B45" s="14"/>
      <c r="C45" s="14"/>
      <c r="D45" s="73"/>
      <c r="E45" s="22"/>
      <c r="F45" s="31"/>
      <c r="G45" s="73"/>
      <c r="H45" s="22"/>
      <c r="I45" s="31"/>
      <c r="J45" s="56"/>
      <c r="K45" s="22"/>
      <c r="L45" s="14"/>
      <c r="M45" s="14"/>
      <c r="N45" s="22"/>
      <c r="O45" s="71"/>
      <c r="P45" s="14"/>
      <c r="Q45" s="29"/>
      <c r="R45" s="76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3"/>
      <c r="E46" s="22"/>
      <c r="F46" s="70"/>
      <c r="G46" s="74"/>
      <c r="H46" s="32"/>
      <c r="I46" s="70"/>
      <c r="J46" s="18" t="str">
        <f>IF(H43="V",G43,IF(H47="V",G47,""))</f>
        <v>Křemílek</v>
      </c>
      <c r="K46" s="37"/>
      <c r="L46" s="71"/>
      <c r="M46" s="73" t="s">
        <v>73</v>
      </c>
      <c r="N46" s="22"/>
      <c r="O46" s="71"/>
      <c r="P46" s="18" t="str">
        <f>IF(N44="V",M44,IF(N49="V",M49,""))</f>
        <v>GKJ Squat Squad</v>
      </c>
      <c r="Q46" s="23"/>
      <c r="R46" s="76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Lišky z automatu</v>
      </c>
      <c r="E47" s="37" t="s">
        <v>146</v>
      </c>
      <c r="F47" s="70"/>
      <c r="G47" s="18" t="str">
        <f>IF(H11="V",G15,IF(H15="V",G11,""))</f>
        <v>Křemílek</v>
      </c>
      <c r="H47" s="37" t="s">
        <v>146</v>
      </c>
      <c r="I47" s="70"/>
      <c r="J47" s="72" t="s">
        <v>74</v>
      </c>
      <c r="K47" s="22"/>
      <c r="L47" s="71"/>
      <c r="M47" s="73"/>
      <c r="N47" s="22"/>
      <c r="O47" s="70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3"/>
      <c r="K48" s="22"/>
      <c r="L48" s="31"/>
      <c r="M48" s="73"/>
      <c r="N48" s="22"/>
      <c r="O48" s="70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Já nevím</v>
      </c>
      <c r="E49" s="37"/>
      <c r="F49" s="71"/>
      <c r="G49" s="35" t="str">
        <f>IF(E49="V",D49,IF(E53="V",D53,""))</f>
        <v>GKJ Squat Squad</v>
      </c>
      <c r="H49" s="38" t="s">
        <v>146</v>
      </c>
      <c r="I49" s="71"/>
      <c r="J49" s="74"/>
      <c r="K49" s="22"/>
      <c r="L49" s="70"/>
      <c r="M49" s="18" t="str">
        <f>IF(K46="V",J46,IF(K50="V",J50,""))</f>
        <v>GKJ Squat Squad</v>
      </c>
      <c r="N49" s="37" t="s">
        <v>146</v>
      </c>
      <c r="O49" s="70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2" t="s">
        <v>56</v>
      </c>
      <c r="E50" s="22"/>
      <c r="F50" s="71"/>
      <c r="G50" s="72" t="s">
        <v>75</v>
      </c>
      <c r="H50" s="22"/>
      <c r="I50" s="71"/>
      <c r="J50" s="18" t="str">
        <f>IF(H49="V",G49,IF(H53="V",G53,""))</f>
        <v>GKJ Squat Squad</v>
      </c>
      <c r="K50" s="37" t="s">
        <v>146</v>
      </c>
      <c r="L50" s="70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" customHeight="1" x14ac:dyDescent="0.4">
      <c r="A51" s="17"/>
      <c r="B51" s="14"/>
      <c r="C51" s="14"/>
      <c r="D51" s="73"/>
      <c r="E51" s="22"/>
      <c r="F51" s="31"/>
      <c r="G51" s="73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3"/>
      <c r="E52" s="22"/>
      <c r="F52" s="70"/>
      <c r="G52" s="74"/>
      <c r="H52" s="32"/>
      <c r="I52" s="70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GKJ Squat Squad</v>
      </c>
      <c r="E53" s="37" t="s">
        <v>146</v>
      </c>
      <c r="F53" s="70"/>
      <c r="G53" s="35" t="str">
        <f>IF(H5="V",G9,IF(H9="V",G5,""))</f>
        <v>Tajný</v>
      </c>
      <c r="H53" s="38"/>
      <c r="I53" s="70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2"/>
      <c r="W59" s="82"/>
      <c r="X59" s="8"/>
    </row>
    <row r="60" spans="1:25" ht="18" customHeight="1" x14ac:dyDescent="0.4">
      <c r="S60" s="5"/>
      <c r="T60" s="3"/>
      <c r="U60" s="5"/>
      <c r="V60" s="82"/>
      <c r="W60" s="82"/>
      <c r="X60" s="9"/>
    </row>
    <row r="61" spans="1:25" ht="5" customHeight="1" x14ac:dyDescent="0.4">
      <c r="S61" s="5"/>
      <c r="T61" s="3"/>
      <c r="U61" s="5"/>
      <c r="V61" s="82"/>
      <c r="W61" s="82"/>
      <c r="X61" s="9"/>
    </row>
    <row r="62" spans="1:25" x14ac:dyDescent="0.4">
      <c r="V62" s="82"/>
      <c r="W62" s="82"/>
      <c r="X62" s="9"/>
    </row>
    <row r="63" spans="1:25" ht="18" customHeight="1" x14ac:dyDescent="0.4">
      <c r="V63" s="82"/>
      <c r="W63" s="82"/>
      <c r="X63" s="8"/>
    </row>
    <row r="64" spans="1:25" ht="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" customHeight="1" x14ac:dyDescent="0.4">
      <c r="V82" s="79"/>
      <c r="W82" s="79"/>
      <c r="X82" s="5"/>
    </row>
    <row r="83" spans="22:24" ht="18" customHeight="1" x14ac:dyDescent="0.4">
      <c r="V83" s="79"/>
      <c r="W83" s="79"/>
      <c r="X83" s="5"/>
    </row>
    <row r="84" spans="22:24" x14ac:dyDescent="0.4">
      <c r="V84" s="79"/>
      <c r="W84" s="79"/>
      <c r="X84" s="5"/>
    </row>
    <row r="85" spans="22:24" x14ac:dyDescent="0.4">
      <c r="V85" s="79"/>
      <c r="W85" s="79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2019-11-19T13:45:06Z</dcterms:modified>
</cp:coreProperties>
</file>